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预测工具" sheetId="2" r:id="rId5"/>
    <sheet name="分数位次对照" sheetId="3" r:id="rId6"/>
    <sheet name="学校数据库" sheetId="4" r:id="rId7"/>
    <sheet name="档位对照" sheetId="5" r:id="rId8"/>
    <sheet name="模型参数" sheetId="6" r:id="rId9"/>
    <sheet name="使用说明" sheetId="7" r:id="rId10"/>
  </sheets>
</workbook>
</file>

<file path=xl/sharedStrings.xml><?xml version="1.0" encoding="utf-8"?>
<sst xmlns="http://schemas.openxmlformats.org/spreadsheetml/2006/main" uniqueCount="771">
  <si>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</si>
  <si>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</si>
  <si>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</si>
  <si>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</si>
  <si>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Export Summary</t>
  </si>
  <si>
    <t>Table 1</t>
  </si>
  <si>
    <t>预测工具</t>
  </si>
  <si>
    <r>
      <rPr>
        <u val="single"/>
        <sz val="12"/>
        <color indexed="11"/>
        <rFont val="Calibri"/>
      </rPr>
      <t>预测工具</t>
    </r>
  </si>
  <si>
    <t>分数位次对照</t>
  </si>
  <si>
    <r>
      <rPr>
        <u val="single"/>
        <sz val="12"/>
        <color indexed="11"/>
        <rFont val="Calibri"/>
      </rPr>
      <t>分数位次对照</t>
    </r>
  </si>
  <si>
    <t>学校数据库</t>
  </si>
  <si>
    <r>
      <rPr>
        <u val="single"/>
        <sz val="12"/>
        <color indexed="11"/>
        <rFont val="Calibri"/>
      </rPr>
      <t>学校数据库</t>
    </r>
  </si>
  <si>
    <t>档位对照</t>
  </si>
  <si>
    <r>
      <rPr>
        <u val="single"/>
        <sz val="12"/>
        <color indexed="11"/>
        <rFont val="Calibri"/>
      </rPr>
      <t>档位对照</t>
    </r>
  </si>
  <si>
    <t>模型参数</t>
  </si>
  <si>
    <r>
      <rPr>
        <u val="single"/>
        <sz val="12"/>
        <color indexed="11"/>
        <rFont val="Calibri"/>
      </rPr>
      <t>模型参数</t>
    </r>
  </si>
  <si>
    <t>使用说明</t>
  </si>
  <si>
    <r>
      <rPr>
        <u val="single"/>
        <sz val="12"/>
        <color indexed="11"/>
        <rFont val="Calibri"/>
      </rPr>
      <t>使用说明</t>
    </r>
  </si>
  <si>
    <t>成都 2026 年中考分数 · 位次预测工具（v0.2）</t>
  </si>
  <si>
    <t>基于一诊/二诊成绩 + 2026政策校准 + 三次样条插值位次模型 | 覆盖115所老校+10所新校 | 新增学位修正系数0.97</t>
  </si>
  <si>
    <t>第一步：输入你的诊断成绩（在黄色单元格中填写）</t>
  </si>
  <si>
    <t>所在区域：</t>
  </si>
  <si>
    <t>高新区</t>
  </si>
  <si>
    <t>▼ 下拉选择</t>
  </si>
  <si>
    <t>选择参加诊断考试的区（各区命题难度不同）</t>
  </si>
  <si>
    <t>初三一诊总分：</t>
  </si>
  <si>
    <t>570分卷成绩</t>
  </si>
  <si>
    <t>一诊数学+物理：</t>
  </si>
  <si>
    <t>满分220（数150+物70），用于项目班匹配推荐</t>
  </si>
  <si>
    <t>初三二诊总分：</t>
  </si>
  <si>
    <t>二诊数学+物理：</t>
  </si>
  <si>
    <t>体育预估分：</t>
  </si>
  <si>
    <t>50-60分</t>
  </si>
  <si>
    <t>体育满分60（必考+选考+平时成绩）</t>
  </si>
  <si>
    <t>副科预估分：</t>
  </si>
  <si>
    <t>80,76,72...（4的倍数）</t>
  </si>
  <si>
    <t>副科满分80（史地政生各20分），以4分为单位递减：80→76→72→68→64→60→56→52→48→44→40</t>
  </si>
  <si>
    <t>第二步：预测结果（自动计算）</t>
  </si>
  <si>
    <t>预测维度</t>
  </si>
  <si>
    <t>预测中考分</t>
  </si>
  <si>
    <t>分数波动区间</t>
  </si>
  <si>
    <t>说明</t>
  </si>
  <si>
    <t>一诊→中考预测</t>
  </si>
  <si>
    <t>608 - 624</t>
  </si>
  <si>
    <t>区域差异化难度修正，下调幅度因区而异，±8分波动</t>
  </si>
  <si>
    <t>二诊→中考预测</t>
  </si>
  <si>
    <t>609 - 625</t>
  </si>
  <si>
    <t>二诊偏难(各区差异)，×区域二诊修正后+体育+副科，±8分波动</t>
  </si>
  <si>
    <t>综合预测（推荐）</t>
  </si>
  <si>
    <t>611 - 623</t>
  </si>
  <si>
    <t>加权：一诊25%+二诊75%，±6分误差（最可靠参考值）</t>
  </si>
  <si>
    <t>第三步：位次预测与学校定位（基于2025年数据+2026政策校准）</t>
  </si>
  <si>
    <t>预测结果</t>
  </si>
  <si>
    <t>波动区间</t>
  </si>
  <si>
    <t>预测中考总分</t>
  </si>
  <si>
    <t>基于一诊25%+二诊75%加权综合预测（四舍五入取整）</t>
  </si>
  <si>
    <t>预测中考位次</t>
  </si>
  <si>
    <t>4849 - 5927</t>
  </si>
  <si>
    <t>三次样条插值+学位校准(×0.97)，±10%波动范围</t>
  </si>
  <si>
    <t>对应学校档位</t>
  </si>
  <si>
    <t>第四梯队：省一级示范</t>
  </si>
  <si>
    <t>详见第五步：可报考学校参考表</t>
  </si>
  <si>
    <t>第四步：与所在区二诊高线对比</t>
  </si>
  <si>
    <t>区域</t>
  </si>
  <si>
    <t>2025二诊高线</t>
  </si>
  <si>
    <t>你的二诊分</t>
  </si>
  <si>
    <t>超出高线</t>
  </si>
  <si>
    <t>对应中考预估</t>
  </si>
  <si>
    <t>锦江区</t>
  </si>
  <si>
    <t>青羊区</t>
  </si>
  <si>
    <t>金牛区</t>
  </si>
  <si>
    <t>武侯区</t>
  </si>
  <si>
    <t>成华区</t>
  </si>
  <si>
    <t>第五步：各梯队可报考学校全名单（根据预测分数段匹配）</t>
  </si>
  <si>
    <t>梯队</t>
  </si>
  <si>
    <t>分数段</t>
  </si>
  <si>
    <t>位次段</t>
  </si>
  <si>
    <t>志愿定位</t>
  </si>
  <si>
    <t>该梯队可报考学校全名单</t>
  </si>
  <si>
    <t>第一梯队</t>
  </si>
  <si>
    <t>640-655分</t>
  </si>
  <si>
    <t>300-1800位</t>
  </si>
  <si>
    <t>冲：四七九</t>
  </si>
  <si>
    <t>七中林荫、树德宁夏、七中高新、石室文庙、树德光华、树德外国语、石室北湖、石室天府、市教科院附中</t>
  </si>
  <si>
    <t>第二梯队</t>
  </si>
  <si>
    <t>630-639分</t>
  </si>
  <si>
    <t>1800-2700位</t>
  </si>
  <si>
    <t>冲：四七九分校</t>
  </si>
  <si>
    <t>第三梯队</t>
  </si>
  <si>
    <t>620-629分</t>
  </si>
  <si>
    <t>2700-4300位</t>
  </si>
  <si>
    <t>稳：名校强省重</t>
  </si>
  <si>
    <t>川师大附中、树德淮州、成都二中、七中育才东湖、七中万达、成都英才、石室弘文、七中八一、十二中(川大附中)、墨池书院、石室锦官、东部七中、盐道街、北二外、列五、二十中、盐道街南区、四十九中、铁中、东部四中、电子科大实验</t>
  </si>
  <si>
    <t>第四梯队</t>
  </si>
  <si>
    <t>610-619分</t>
  </si>
  <si>
    <t>4300-6300位</t>
  </si>
  <si>
    <t>稳：省一级示范</t>
  </si>
  <si>
    <t>第五梯队</t>
  </si>
  <si>
    <t>600-609分</t>
  </si>
  <si>
    <t>6300-8500位</t>
  </si>
  <si>
    <t>稳：省重</t>
  </si>
  <si>
    <t>第六梯队</t>
  </si>
  <si>
    <t>580-599分</t>
  </si>
  <si>
    <t>8500-12000位</t>
  </si>
  <si>
    <t>稳：市重</t>
  </si>
  <si>
    <t>玉林芳草、菁才中学、石室成飞、青羊教科院实验、田家炳中学、七中万达通锦、双流中学紫东、棠湖中学双江路、树德协进、成都十八中、华西双建、川大附中新城、中和中学、温江科创、西北中学、成都八中、新都一中、高新实验、师大书院分校(十七中)、成大附中、石室蜀都、龙泉中学、华西桂龙</t>
  </si>
  <si>
    <t>第七梯队</t>
  </si>
  <si>
    <t>560-579分</t>
  </si>
  <si>
    <t>12000-15500位</t>
  </si>
  <si>
    <t>保：区重</t>
  </si>
  <si>
    <t>第八梯队</t>
  </si>
  <si>
    <t>545-559分</t>
  </si>
  <si>
    <t>15500-18500位</t>
  </si>
  <si>
    <t>保：公办普高</t>
  </si>
  <si>
    <t>郫都一中、温江中学、武侯高中、航天中学、大弯中学、简阳中学、成都实验、三十七中、香山中学、清华附中天府、华阳香山、郫都二中、经开区实验、新津中学、彭州中学、温江二中、新航中学、石室阳安、三十六中、川化中学、郫都四中、金堂中学、崇庆中学、都江堰中学、悦动新城、交大附中、师大成龙分校</t>
  </si>
  <si>
    <t>第九梯队</t>
  </si>
  <si>
    <t>530-544分</t>
  </si>
  <si>
    <t>18500-21000位</t>
  </si>
  <si>
    <t>保：普高</t>
  </si>
  <si>
    <t>同上+成都艺体中学、石室白马、大邑中学、彭州一中、成都十一中、邛崃一中、新津实验、成师中学、青城山高中、郫都三中、龙泉二中、都江堰外实校、洛带中学</t>
  </si>
  <si>
    <t>第十梯队</t>
  </si>
  <si>
    <t>513-529分</t>
  </si>
  <si>
    <t>21000-27000位</t>
  </si>
  <si>
    <t>保：综合高中</t>
  </si>
  <si>
    <t>锦江/武侯/高新/天府/青羊/成华 综合高中 +三星/寿安/安仁/蜀城/大邑实验/平乐/濛阳/高埂/天府五中/石桥/简阳实验/八一聚源/敖平/怀远/邛崃二中</t>
  </si>
  <si>
    <t>志愿填报策略：冲-稳-保（含项目班机会与签约提示）</t>
  </si>
  <si>
    <t>策略</t>
  </si>
  <si>
    <t>分数范围</t>
  </si>
  <si>
    <t>位次范围</t>
  </si>
  <si>
    <t>志愿位置</t>
  </si>
  <si>
    <t>操作建议</t>
  </si>
  <si>
    <t>关键提示</t>
  </si>
  <si>
    <t>冲一冲</t>
  </si>
  <si>
    <t>预测分+5~15分</t>
  </si>
  <si>
    <t>位次前移500-1500</t>
  </si>
  <si>
    <t>第1-2志愿</t>
  </si>
  <si>
    <t>填报高于当前定位的学校，重点关注上一梯队学校的项目班（强基计划班、科技创新班），通过项目班通道获得上一档录取机会</t>
  </si>
  <si>
    <t>项目班独立于统招批次，单独报名+测试，是冲高的有效通道。如预测630分可冲640+学校项目班</t>
  </si>
  <si>
    <t>稳一稳</t>
  </si>
  <si>
    <t>预测分±5分</t>
  </si>
  <si>
    <t>位次±500以内</t>
  </si>
  <si>
    <t>第3-5志愿</t>
  </si>
  <si>
    <t>填报与当前定位匹配的学校， priority选择有目标班型的学校（实验班、火箭班、基地班等），提前与学校沟通签约锁定好班型</t>
  </si>
  <si>
    <t>二诊后可联系目标学校咨询签约政策，部分学校承诺进校分班优惠。好班型比学校档次更重要</t>
  </si>
  <si>
    <t>保一保</t>
  </si>
  <si>
    <t>预测分-10~-20分</t>
  </si>
  <si>
    <t>位次后移1000-3000</t>
  </si>
  <si>
    <t>第6-8志愿</t>
  </si>
  <si>
    <t>填报低于当前定位的学校确保不滑档，同时关注保底学校的特色班型（重点班、特色班），提前签订班型协议</t>
  </si>
  <si>
    <t>保底学校也要选班型好的！提前签约可确保进重点班，避免高分进普通班浪费。8个志愿中至少2个保底</t>
  </si>
  <si>
    <t>2026年"5+2"区域第二批次实行平行志愿投档（分数优先、遵循志愿），可填报8个志愿。建议按2冲+3稳+3保分配。项目班独立于统招批次，需单独报名。</t>
  </si>
  <si>
    <t>第六步：10梯队全覆盖预测示例（二诊+5压分补偿）</t>
  </si>
  <si>
    <t>一诊分</t>
  </si>
  <si>
    <t>二诊分</t>
  </si>
  <si>
    <t>体育</t>
  </si>
  <si>
    <t>副科</t>
  </si>
  <si>
    <t>预测中考</t>
  </si>
  <si>
    <t>预测位次</t>
  </si>
  <si>
    <t>对应档位</t>
  </si>
  <si>
    <t>推荐学校</t>
  </si>
  <si>
    <t>第一梯队(640+)</t>
  </si>
  <si>
    <t>约1,435位</t>
  </si>
  <si>
    <t>七中林荫/树德宁夏</t>
  </si>
  <si>
    <t>第二梯队(630-639)</t>
  </si>
  <si>
    <t>约2,616位</t>
  </si>
  <si>
    <t>四七九分校</t>
  </si>
  <si>
    <t>第三梯队(620-629)</t>
  </si>
  <si>
    <t>约4,391位</t>
  </si>
  <si>
    <t>石室天府/川师附中/英才</t>
  </si>
  <si>
    <t>第四梯队(610-619)</t>
  </si>
  <si>
    <t>约6,087位</t>
  </si>
  <si>
    <t>七中万达/十二中/盐道街</t>
  </si>
  <si>
    <t>第五梯队(600-609)</t>
  </si>
  <si>
    <t>约7,687位</t>
  </si>
  <si>
    <t>铁中/电子科大实验/玉林</t>
  </si>
  <si>
    <t>第六梯队(580-599)</t>
  </si>
  <si>
    <t>约9,900位</t>
  </si>
  <si>
    <t>中和中学/八中/十八中</t>
  </si>
  <si>
    <t>第七梯队(560-579)</t>
  </si>
  <si>
    <t>约12,565位</t>
  </si>
  <si>
    <t>航天中学/大弯/简阳中学</t>
  </si>
  <si>
    <t>第八梯队(545-559)</t>
  </si>
  <si>
    <t>约14,937位</t>
  </si>
  <si>
    <t>川化中学/温江二中/武侯高中</t>
  </si>
  <si>
    <t>第九梯队(530-544)</t>
  </si>
  <si>
    <t>约16,709位</t>
  </si>
  <si>
    <t>金堂中学/崇庆中学</t>
  </si>
  <si>
    <t>第十梯队(513-529)</t>
  </si>
  <si>
    <t>天府新区</t>
  </si>
  <si>
    <t>约18,498位</t>
  </si>
  <si>
    <t>各区综合高中513+</t>
  </si>
  <si>
    <t>提示：二诊各区压分严重，预测结果+5分补偿。≥460分副科大概率满分(80)。找到与你最接近的参考行预估定位。</t>
  </si>
  <si>
    <t>数据来源：2025年成都市中考一分一段表（83个原始数据点） | 预测范围：400-660分（有数据支撑），660-710分（仅有端点，外推仅供参考）</t>
  </si>
  <si>
    <t>一诊难度</t>
  </si>
  <si>
    <t>二诊难度</t>
  </si>
  <si>
    <t>一诊修正</t>
  </si>
  <si>
    <t>二诊修正</t>
  </si>
  <si>
    <t>分数</t>
  </si>
  <si>
    <t>预测位次(2025原始)</t>
  </si>
  <si>
    <t>预测位次(2026校准)</t>
  </si>
  <si>
    <t>分数段归属</t>
  </si>
  <si>
    <t>普高线下(&lt;513)</t>
  </si>
  <si>
    <t>低分段(513-569)</t>
  </si>
  <si>
    <t>中分段(570-599)</t>
  </si>
  <si>
    <t>中高分(600-629)</t>
  </si>
  <si>
    <t>高分段(630+)</t>
  </si>
  <si>
    <t>成都2025年收分≥513分公办高中学校数据库（115所老校 + 10所2026新校）</t>
  </si>
  <si>
    <t>排名</t>
  </si>
  <si>
    <t>学校名称</t>
  </si>
  <si>
    <t>2025统招分</t>
  </si>
  <si>
    <t>2025位次</t>
  </si>
  <si>
    <t>2026预测位次中心</t>
  </si>
  <si>
    <t>预测区间(±名次)</t>
  </si>
  <si>
    <t>区间宽</t>
  </si>
  <si>
    <t>置信度</t>
  </si>
  <si>
    <t>预测方法</t>
  </si>
  <si>
    <t>数据年数</t>
  </si>
  <si>
    <t>高分(630+)</t>
  </si>
  <si>
    <t>成都七中(林荫校区)</t>
  </si>
  <si>
    <t>296-696</t>
  </si>
  <si>
    <t>中</t>
  </si>
  <si>
    <t>趋势外推(R²=0.87)+衰减0.9</t>
  </si>
  <si>
    <t>树德中学(宁夏校区)</t>
  </si>
  <si>
    <t>716-1116</t>
  </si>
  <si>
    <t>低</t>
  </si>
  <si>
    <t>趋势外推(R²=0.60)+衰减0.9</t>
  </si>
  <si>
    <t>成都七中(高新校区)</t>
  </si>
  <si>
    <t>1635-2035</t>
  </si>
  <si>
    <t>高</t>
  </si>
  <si>
    <t>趋势外推(R²=0.95)+衰减0.9</t>
  </si>
  <si>
    <t>石室中学(文庙校区)</t>
  </si>
  <si>
    <t>1786-2186</t>
  </si>
  <si>
    <t>趋势外推(R²=0.93)+衰减0.9</t>
  </si>
  <si>
    <t>树德中学(光华校区)</t>
  </si>
  <si>
    <t>1905-2305</t>
  </si>
  <si>
    <t>趋势外推(R²=0.63)+衰减0.9</t>
  </si>
  <si>
    <t>树德中学(外国语校区)</t>
  </si>
  <si>
    <t>2271-2671</t>
  </si>
  <si>
    <t>趋势外推(R²=0.00)+衰减0.9</t>
  </si>
  <si>
    <t>石室中学(北湖校区)</t>
  </si>
  <si>
    <t>2643-3043</t>
  </si>
  <si>
    <t>石室天府中学</t>
  </si>
  <si>
    <t>2914-3314</t>
  </si>
  <si>
    <t>趋势外推(R²=0.81)+衰减0.9</t>
  </si>
  <si>
    <t>市教科院附中</t>
  </si>
  <si>
    <t>3260-3660</t>
  </si>
  <si>
    <t>川师大附中</t>
  </si>
  <si>
    <t>3331-3831</t>
  </si>
  <si>
    <t>趋势外推(R²=0.79)+衰减0.8</t>
  </si>
  <si>
    <t>树德淮州学校</t>
  </si>
  <si>
    <t>4011-4611</t>
  </si>
  <si>
    <t>新校热度衰减模型(+300名)</t>
  </si>
  <si>
    <t>成都二中</t>
  </si>
  <si>
    <t>3661-4161</t>
  </si>
  <si>
    <t>趋势外推(R²=0.90)+衰减0.8</t>
  </si>
  <si>
    <t>七中育才东湖校区</t>
  </si>
  <si>
    <t>4527-5127</t>
  </si>
  <si>
    <t>七中万达学校</t>
  </si>
  <si>
    <t>4570-5070</t>
  </si>
  <si>
    <t>趋势外推(R²=0.98)+衰减0.8</t>
  </si>
  <si>
    <t>成都英才学校</t>
  </si>
  <si>
    <t>5040-5540</t>
  </si>
  <si>
    <t>趋势外推(R²=0.96)+衰减0.8</t>
  </si>
  <si>
    <t>石室联合弘文学校</t>
  </si>
  <si>
    <t>5043-5643</t>
  </si>
  <si>
    <t>七中八一学校</t>
  </si>
  <si>
    <t>5580-6080</t>
  </si>
  <si>
    <t>趋势外推(R²=1.00)+衰减0.8</t>
  </si>
  <si>
    <t>成都十二中(川大附中)</t>
  </si>
  <si>
    <t>5827-6327</t>
  </si>
  <si>
    <t>趋势外推(R²=0.93)+衰减0.8</t>
  </si>
  <si>
    <t>墨池书院中学</t>
  </si>
  <si>
    <t>6276-6876</t>
  </si>
  <si>
    <t>石室锦官中学</t>
  </si>
  <si>
    <t>6451-7051</t>
  </si>
  <si>
    <t>成都东部新区七中</t>
  </si>
  <si>
    <t>7277-7777</t>
  </si>
  <si>
    <t>趋势外推(R²=0.99)+衰减0.8</t>
  </si>
  <si>
    <t>盐道街中学</t>
  </si>
  <si>
    <t>6447-6947</t>
  </si>
  <si>
    <t>趋势外推(R²=0.69)+衰减0.8</t>
  </si>
  <si>
    <t>北二外成都附中</t>
  </si>
  <si>
    <t>6741-7241</t>
  </si>
  <si>
    <t>趋势外推(R²=0.75)+衰减0.8</t>
  </si>
  <si>
    <t>列五中学</t>
  </si>
  <si>
    <t>7582-8082</t>
  </si>
  <si>
    <t>趋势外推(R²=0.18)+衰减0.8</t>
  </si>
  <si>
    <t>成都二十中</t>
  </si>
  <si>
    <t>7556-8056</t>
  </si>
  <si>
    <t>盐道街中学(南区)</t>
  </si>
  <si>
    <t>7444-8044</t>
  </si>
  <si>
    <t>成都四十九中</t>
  </si>
  <si>
    <t>7540-8040</t>
  </si>
  <si>
    <t>趋势外推(R²=0.71)+衰减0.8</t>
  </si>
  <si>
    <t>成都铁中</t>
  </si>
  <si>
    <t>8182-8682</t>
  </si>
  <si>
    <t>成都东部新区四中</t>
  </si>
  <si>
    <t>8385-8885</t>
  </si>
  <si>
    <t>趋势外推(R²=0.94)+衰减0.8</t>
  </si>
  <si>
    <t>电子科大实验中学</t>
  </si>
  <si>
    <t>8493-8993</t>
  </si>
  <si>
    <t>趋势外推(R²=0.95)+衰减0.8</t>
  </si>
  <si>
    <t>中分(570-599)</t>
  </si>
  <si>
    <t>玉林中学(芳草校区)</t>
  </si>
  <si>
    <t>8845-9445</t>
  </si>
  <si>
    <t>趋势外推(R²=0.97)+衰减0.7</t>
  </si>
  <si>
    <t>菁才中学</t>
  </si>
  <si>
    <t>8746-9346</t>
  </si>
  <si>
    <t>石室成飞中学</t>
  </si>
  <si>
    <t>8583-9183</t>
  </si>
  <si>
    <t>趋势外推(R²=0.04)+衰减0.7</t>
  </si>
  <si>
    <t>青羊教科院附属实验校</t>
  </si>
  <si>
    <t>8802-9402</t>
  </si>
  <si>
    <t>趋势外推(R²=0.71)+衰减0.7</t>
  </si>
  <si>
    <t>田家炳中学</t>
  </si>
  <si>
    <t>9375-9975</t>
  </si>
  <si>
    <t>趋势外推(R²=0.99)+衰减0.7</t>
  </si>
  <si>
    <t>七中万达学校通锦校区</t>
  </si>
  <si>
    <t>9617-10217</t>
  </si>
  <si>
    <t>趋势外推(R²=0.88)+衰减0.7</t>
  </si>
  <si>
    <t>双流中学(紫东校区)</t>
  </si>
  <si>
    <t>10493-11093</t>
  </si>
  <si>
    <t>趋势外推(R²=0.29)+衰减0.7</t>
  </si>
  <si>
    <t>棠湖中学(双江路校区)</t>
  </si>
  <si>
    <t>10505-11105</t>
  </si>
  <si>
    <t>趋势外推(R²=0.35)+衰减0.7</t>
  </si>
  <si>
    <t>树德协进中学</t>
  </si>
  <si>
    <t>9622-10222</t>
  </si>
  <si>
    <t>趋势外推(R²=0.03)+衰减0.7</t>
  </si>
  <si>
    <t>成都十八中</t>
  </si>
  <si>
    <t>10677-11277</t>
  </si>
  <si>
    <t>华西中学(双建校区)</t>
  </si>
  <si>
    <t>10839-11439</t>
  </si>
  <si>
    <t>趋势外推(R²=1.00)+衰减0.7</t>
  </si>
  <si>
    <t>川大附中新城分校</t>
  </si>
  <si>
    <t>11002-11602</t>
  </si>
  <si>
    <t>趋势外推(R²=0.98)+衰减0.7</t>
  </si>
  <si>
    <t>中和中学</t>
  </si>
  <si>
    <t>11231-11831</t>
  </si>
  <si>
    <t>趋势外推(R²=0.92)+衰减0.7</t>
  </si>
  <si>
    <t>温江科创中学</t>
  </si>
  <si>
    <t>10948-11548</t>
  </si>
  <si>
    <t>西北中学</t>
  </si>
  <si>
    <t>11293-11893</t>
  </si>
  <si>
    <t>趋势外推(R²=0.39)+衰减0.7</t>
  </si>
  <si>
    <t>成都八中</t>
  </si>
  <si>
    <t>11881-12481</t>
  </si>
  <si>
    <t>趋势外推(R²=0.85)+衰减0.7</t>
  </si>
  <si>
    <t>新都一中</t>
  </si>
  <si>
    <t>11720-12320</t>
  </si>
  <si>
    <t>趋势外推(R²=0.60)+衰减0.7</t>
  </si>
  <si>
    <t>高新实验中学</t>
  </si>
  <si>
    <t>11981-12581</t>
  </si>
  <si>
    <t>趋势外推(R²=0.66)+衰减0.7</t>
  </si>
  <si>
    <t>师大附中书院分校(成都十七中)</t>
  </si>
  <si>
    <t>12921-13521</t>
  </si>
  <si>
    <t>成大附中</t>
  </si>
  <si>
    <t>13297-13897</t>
  </si>
  <si>
    <t>趋势外推(R²=0.62)+衰减0.7</t>
  </si>
  <si>
    <t>石室蜀都中学</t>
  </si>
  <si>
    <t>13017-13617</t>
  </si>
  <si>
    <t>趋势外推(R²=0.00)+衰减0.7</t>
  </si>
  <si>
    <t>龙泉中学</t>
  </si>
  <si>
    <t>12811-13411</t>
  </si>
  <si>
    <t>趋势外推(R²=0.05)+衰减0.7</t>
  </si>
  <si>
    <t>华西中学(桂龙校区)</t>
  </si>
  <si>
    <t>12810-13410</t>
  </si>
  <si>
    <t>低分(513-569)</t>
  </si>
  <si>
    <t>师大附中成龙分校(成都三中)</t>
  </si>
  <si>
    <t>13157-13857</t>
  </si>
  <si>
    <t>趋势外推(R²=0.57)+衰减0.6</t>
  </si>
  <si>
    <t>悦动新城学校</t>
  </si>
  <si>
    <t>13100-13700</t>
  </si>
  <si>
    <t>交大附中</t>
  </si>
  <si>
    <t>14014-14714</t>
  </si>
  <si>
    <t>趋势外推(R²=0.79)+衰减0.6</t>
  </si>
  <si>
    <t>郫都一中</t>
  </si>
  <si>
    <t>13071-13771</t>
  </si>
  <si>
    <t>趋势外推(R²=0.26)+衰减0.6</t>
  </si>
  <si>
    <t>温江中学</t>
  </si>
  <si>
    <t>13275-13975</t>
  </si>
  <si>
    <t>趋势外推(R²=0.30)+衰减0.6</t>
  </si>
  <si>
    <t>武侯高中</t>
  </si>
  <si>
    <t>14031-14731</t>
  </si>
  <si>
    <t>趋势外推(R²=1.00)+衰减0.6</t>
  </si>
  <si>
    <t>航天中学</t>
  </si>
  <si>
    <t>14073-14773</t>
  </si>
  <si>
    <t>趋势外推(R²=0.99)+衰减0.6</t>
  </si>
  <si>
    <t>成都实验中学</t>
  </si>
  <si>
    <t>14425-15125</t>
  </si>
  <si>
    <t>趋势外推(R²=0.55)+衰减0.6</t>
  </si>
  <si>
    <t>成都三十七中</t>
  </si>
  <si>
    <t>14362-15062</t>
  </si>
  <si>
    <t>趋势外推(R²=0.58)+衰减0.6</t>
  </si>
  <si>
    <t>香山中学</t>
  </si>
  <si>
    <t>14283-14883</t>
  </si>
  <si>
    <t>大弯中学</t>
  </si>
  <si>
    <t>14818-15518</t>
  </si>
  <si>
    <t>趋势外推(R²=0.93)+衰减0.6</t>
  </si>
  <si>
    <t>简阳中学</t>
  </si>
  <si>
    <t>15032-15732</t>
  </si>
  <si>
    <t>趋势外推(R²=0.84)+衰减0.6</t>
  </si>
  <si>
    <t>成都三十八中</t>
  </si>
  <si>
    <t>15091-15791</t>
  </si>
  <si>
    <t>趋势外推(R²=0.94)+衰减0.6</t>
  </si>
  <si>
    <t>清华附中天府学校</t>
  </si>
  <si>
    <t>14826-15426</t>
  </si>
  <si>
    <t>华阳中学(香山校区)</t>
  </si>
  <si>
    <t>15219-15919</t>
  </si>
  <si>
    <t>趋势外推(R²=0.88)+衰减0.6</t>
  </si>
  <si>
    <t>郫都二中</t>
  </si>
  <si>
    <t>15458-16158</t>
  </si>
  <si>
    <t>趋势外推(R²=0.12)+衰减0.6</t>
  </si>
  <si>
    <t>经开区实验中学</t>
  </si>
  <si>
    <t>新津中学</t>
  </si>
  <si>
    <t>15909-16609</t>
  </si>
  <si>
    <t>趋势外推(R²=0.20)+衰减0.6</t>
  </si>
  <si>
    <t>彭州中学</t>
  </si>
  <si>
    <t>16286-16986</t>
  </si>
  <si>
    <t>温江二中</t>
  </si>
  <si>
    <t>16037-16737</t>
  </si>
  <si>
    <t>趋势外推(R²=0.02)+衰减0.6</t>
  </si>
  <si>
    <t>新航中学</t>
  </si>
  <si>
    <t>16697-17397</t>
  </si>
  <si>
    <t>趋势外推(R²=0.32)+衰减0.6</t>
  </si>
  <si>
    <t>石室阳安学校</t>
  </si>
  <si>
    <t>16721-17421</t>
  </si>
  <si>
    <t>趋势外推(R²=0.37)+衰减0.6</t>
  </si>
  <si>
    <t>成都三十六中</t>
  </si>
  <si>
    <t>15904-16504</t>
  </si>
  <si>
    <t>川化中学</t>
  </si>
  <si>
    <t>17006-17706</t>
  </si>
  <si>
    <t>趋势外推(R²=0.70)+衰减0.6</t>
  </si>
  <si>
    <t>郫都四中</t>
  </si>
  <si>
    <t>16992-17692</t>
  </si>
  <si>
    <t>趋势外推(R²=0.65)+衰减0.6</t>
  </si>
  <si>
    <t>金堂中学</t>
  </si>
  <si>
    <t>17453-18153</t>
  </si>
  <si>
    <t>趋势外推(R²=0.40)+衰减0.6</t>
  </si>
  <si>
    <t>崇庆中学</t>
  </si>
  <si>
    <t>16924-17624</t>
  </si>
  <si>
    <t>趋势外推(R²=0.41)+衰减0.6</t>
  </si>
  <si>
    <t>都江堰中学</t>
  </si>
  <si>
    <t>成都艺体中学</t>
  </si>
  <si>
    <t>16627-17227</t>
  </si>
  <si>
    <t>石室白马中学</t>
  </si>
  <si>
    <t>17275-17975</t>
  </si>
  <si>
    <t>趋势外推(R²=0.44)+衰减0.6</t>
  </si>
  <si>
    <t>大邑中学</t>
  </si>
  <si>
    <t>17568-18268</t>
  </si>
  <si>
    <t>趋势外推(R²=0.47)+衰减0.6</t>
  </si>
  <si>
    <t>彭州一中</t>
  </si>
  <si>
    <t>成都十一中</t>
  </si>
  <si>
    <t>17811-18511</t>
  </si>
  <si>
    <t>趋势外推(R²=0.98)+衰减0.6</t>
  </si>
  <si>
    <t>邛崃一中</t>
  </si>
  <si>
    <t>22211-22911</t>
  </si>
  <si>
    <t>趋势外推(R²=0.96)+衰减0.6</t>
  </si>
  <si>
    <t>新津实验高中</t>
  </si>
  <si>
    <t>17998-18698</t>
  </si>
  <si>
    <t>成师中学</t>
  </si>
  <si>
    <t>19264-19964</t>
  </si>
  <si>
    <t>青城山高中</t>
  </si>
  <si>
    <t>19425-20125</t>
  </si>
  <si>
    <t>郫都三中</t>
  </si>
  <si>
    <t>18635-19335</t>
  </si>
  <si>
    <t>趋势外推(R²=0.85)+衰减0.6</t>
  </si>
  <si>
    <t>龙泉二中</t>
  </si>
  <si>
    <t>18447-19047</t>
  </si>
  <si>
    <t>都江堰外实校</t>
  </si>
  <si>
    <t>19176-19776</t>
  </si>
  <si>
    <t>洛带中学</t>
  </si>
  <si>
    <t>19600-20200</t>
  </si>
  <si>
    <t>锦江综合高中</t>
  </si>
  <si>
    <t>19835-20435</t>
  </si>
  <si>
    <t>武侯综合高中</t>
  </si>
  <si>
    <t>高新综合高中</t>
  </si>
  <si>
    <t>天府新区综合高中</t>
  </si>
  <si>
    <t>20967-21667</t>
  </si>
  <si>
    <t>青羊综合高中</t>
  </si>
  <si>
    <t>成华区综合高中</t>
  </si>
  <si>
    <t>三星中学</t>
  </si>
  <si>
    <t>寿安中学</t>
  </si>
  <si>
    <t>20046-20746</t>
  </si>
  <si>
    <t>趋势外推(R²=0.01)+衰减0.6</t>
  </si>
  <si>
    <t>安仁中学</t>
  </si>
  <si>
    <t>20434-21134</t>
  </si>
  <si>
    <t>趋势外推(R²=0.77)+衰减0.6</t>
  </si>
  <si>
    <t>蜀城中学</t>
  </si>
  <si>
    <t>大邑实验中学</t>
  </si>
  <si>
    <t>平乐中学</t>
  </si>
  <si>
    <t>濛阳中学</t>
  </si>
  <si>
    <t>高埂中学</t>
  </si>
  <si>
    <t>20370-21070</t>
  </si>
  <si>
    <t>趋势外推(R²=0.61)+衰减0.6</t>
  </si>
  <si>
    <t>天府五中</t>
  </si>
  <si>
    <t>20516-21216</t>
  </si>
  <si>
    <t>趋势外推(R²=0.90)+衰减0.6</t>
  </si>
  <si>
    <t>石桥中学</t>
  </si>
  <si>
    <t>简阳实验中学</t>
  </si>
  <si>
    <t>八一聚源高中</t>
  </si>
  <si>
    <t>敖平中学</t>
  </si>
  <si>
    <t>怀远中学</t>
  </si>
  <si>
    <t>邛崃二中</t>
  </si>
  <si>
    <t>📊 预测模型设计说明</t>
  </si>
  <si>
    <t>一、分层预测模型设计</t>
  </si>
  <si>
    <t>本模型根据学校2025年收分所在分数段，采用不同的预测参数：</t>
  </si>
  <si>
    <t>┌────────────┬──────────┬──────────┬────────────┬──────────┐</t>
  </si>
  <si>
    <t>│  分数段      │  学校数   │ 波动区间   │ 趋势衰减系数 │ 置信权重 │</t>
  </si>
  <si>
    <t>├────────────┼──────────┼──────────┼────────────┼──────────┤</t>
  </si>
  <si>
    <t>│ 高分段(630+)  │   9所    │  ±200名   │    90%      │  趋势60% │</t>
  </si>
  <si>
    <t>│ 中高分(600-629)│  21所   │  ±250名   │    80%      │  趋势60% │</t>
  </si>
  <si>
    <t>│ 中分段(570-599)│  23所   │  ±300名   │    70%      │  趋势40% │</t>
  </si>
  <si>
    <t>│ 低分段(513-569)│  62所   │  ±350名   │    60%      │  趋势40% │</t>
  </si>
  <si>
    <t>│ 新办学校(&lt;3年) │   9所   │  ±300名   │   +300名    │  类比法  │</t>
  </si>
  <si>
    <t>└────────────┴──────────┴──────────┴────────────┴──────────┘</t>
  </si>
  <si>
    <t>二、趋势外推法</t>
  </si>
  <si>
    <t>1. 对有≥3年历史数据的学校，计算近3-4年录取位次的线性回归斜率</t>
  </si>
  <si>
    <t>2. 用回归斜率外推2026年趋势位次</t>
  </si>
  <si>
    <t>3. 对异常波动（如列五中学2024年数据异常）使用年均变化替代</t>
  </si>
  <si>
    <t>三、政策衰减修正</t>
  </si>
  <si>
    <t>• 2025年为成都中考政策变化大年：取消省级示范线、批次合并、志愿增至8个</t>
  </si>
  <si>
    <t>• 2026年预计政策趋于稳定，趋势变化幅度按分数段衰减60%-90%</t>
  </si>
  <si>
    <t>• 高分段学校变化最小（衰减90%），低分段变化最大（衰减60%）</t>
  </si>
  <si>
    <t>四、新办学校模型</t>
  </si>
  <si>
    <t>• 2024-2025年新办高中首年热度高，次年后通常位次回落约300名</t>
  </si>
  <si>
    <t>• 预测区间 = 2025位次 + 300名 ± 300名</t>
  </si>
  <si>
    <t>五、置信度分级</t>
  </si>
  <si>
    <t>• 高置信(R²&gt;0.9)：趋势稳定，预测偏差较小</t>
  </si>
  <si>
    <t>• 中置信(R²&gt;0.7)：趋势较稳定，预测有参考价值</t>
  </si>
  <si>
    <t>• 低置信(R²≤0.7)：历史波动大，预测偏差可能较大，建议结合其他因素判断</t>
  </si>
  <si>
    <t>六、使用建议</t>
  </si>
  <si>
    <t>• 本预测仅基于历史数据趋势外推，实际录取受政策、招生人数、考生分布、学校热度等多重因素影响</t>
  </si>
  <si>
    <t>• 高分段学校预测相对可靠（竞争格局稳定），低分段波动较大（考生志愿策略影响大）</t>
  </si>
  <si>
    <t>• 建议将预测区间作为志愿填报的参考范围，而非绝对依据</t>
  </si>
  <si>
    <t>• 2026年若有重大政策调整，预测结果可能需要修正</t>
  </si>
  <si>
    <t>七、数据基础</t>
  </si>
  <si>
    <t>• 数据来源：成都市教育考试院公布的2022-2025年中考录取统招分数线与位次</t>
  </si>
  <si>
    <t>• 预测日期：2026年5月7日</t>
  </si>
  <si>
    <t>• 覆盖范围：2025年统招≥513分（普高线）的所有公办高中</t>
  </si>
  <si>
    <t>---</t>
  </si>
  <si>
    <t>【2026年新办高中（首届招生）】</t>
  </si>
  <si>
    <t>新1</t>
  </si>
  <si>
    <t>2026新校</t>
  </si>
  <si>
    <t>二中凤凰山</t>
  </si>
  <si>
    <t>620+</t>
  </si>
  <si>
    <t>4861-5371</t>
  </si>
  <si>
    <t>4500-5400</t>
  </si>
  <si>
    <t>±300名</t>
  </si>
  <si>
    <t>新校热度衰减模型</t>
  </si>
  <si>
    <t>新2</t>
  </si>
  <si>
    <t>天府四中</t>
  </si>
  <si>
    <t>615+</t>
  </si>
  <si>
    <t>5743-6451</t>
  </si>
  <si>
    <t>5500-6500</t>
  </si>
  <si>
    <t>新3</t>
  </si>
  <si>
    <t>天府实验学校</t>
  </si>
  <si>
    <t>5743-6276</t>
  </si>
  <si>
    <t>新4</t>
  </si>
  <si>
    <t>树德金泉</t>
  </si>
  <si>
    <t>610+</t>
  </si>
  <si>
    <t>6626-6929</t>
  </si>
  <si>
    <t>6300-7300</t>
  </si>
  <si>
    <t>新5</t>
  </si>
  <si>
    <t>树德明远</t>
  </si>
  <si>
    <t>600~610</t>
  </si>
  <si>
    <t>8110-8746</t>
  </si>
  <si>
    <t>7800-9000</t>
  </si>
  <si>
    <t>新6</t>
  </si>
  <si>
    <t>石室132学校</t>
  </si>
  <si>
    <t>600+</t>
  </si>
  <si>
    <t>8110-8601</t>
  </si>
  <si>
    <t>新7</t>
  </si>
  <si>
    <t>省教科院附中</t>
  </si>
  <si>
    <t>590+</t>
  </si>
  <si>
    <t>9790-10207</t>
  </si>
  <si>
    <t>9500-10800</t>
  </si>
  <si>
    <t>新8</t>
  </si>
  <si>
    <t>树德怡心湖</t>
  </si>
  <si>
    <t>580左右</t>
  </si>
  <si>
    <t>11235-11404</t>
  </si>
  <si>
    <t>10500-11800</t>
  </si>
  <si>
    <t>新9</t>
  </si>
  <si>
    <t>树德崇州</t>
  </si>
  <si>
    <t>560左右</t>
  </si>
  <si>
    <t>14025-14555</t>
  </si>
  <si>
    <t>13500-15000</t>
  </si>
  <si>
    <t>新10</t>
  </si>
  <si>
    <t>石室蜀都犀浦</t>
  </si>
  <si>
    <t>560+</t>
  </si>
  <si>
    <t>14025-14157</t>
  </si>
  <si>
    <t>2026年中考学校档位对照表（10个梯队）</t>
  </si>
  <si>
    <t>档位</t>
  </si>
  <si>
    <t>可报考学校档次</t>
  </si>
  <si>
    <t>代表学校（2025统招分）</t>
  </si>
  <si>
    <t>468-1800位</t>
  </si>
  <si>
    <t>四七九本部</t>
  </si>
  <si>
    <t>七中林荫655/树德宁夏649/七中高新641</t>
  </si>
  <si>
    <t>石室文庙640/树德光华638/石室北湖634</t>
  </si>
  <si>
    <t>名校/强省重</t>
  </si>
  <si>
    <t>石室天府632/川师附中629/英才621/弘文620</t>
  </si>
  <si>
    <t>省一级示范</t>
  </si>
  <si>
    <t>七中万达623/十二中616/盐道街611/列五609</t>
  </si>
  <si>
    <t>省重</t>
  </si>
  <si>
    <t>铁中603/电子科大实验602/玉林芳草599</t>
  </si>
  <si>
    <t>市重</t>
  </si>
  <si>
    <t>中和中学585/八中580/十八中588/华西双建586</t>
  </si>
  <si>
    <t>区重</t>
  </si>
  <si>
    <t>航天中学561/大弯557/简阳中学556</t>
  </si>
  <si>
    <t>公办普高</t>
  </si>
  <si>
    <t>川化中学545/温江二中548/武侯高中564</t>
  </si>
  <si>
    <t>普高</t>
  </si>
  <si>
    <t>金堂中学543/崇庆中学542/都江堰中学542</t>
  </si>
  <si>
    <t>综合高中</t>
  </si>
  <si>
    <t>【新校】</t>
  </si>
  <si>
    <t>详见新校表</t>
  </si>
  <si>
    <t>见预测区间</t>
  </si>
  <si>
    <t>2026首届招生</t>
  </si>
  <si>
    <t>川师附中东区620+/二中凤凰山620+/天府四中615+/天府实验615+/树德金泉610+/树德明远600-610/石室132学校600+/省教科院附中590+/树德怡心湖580/树德崇州560/石室蜀都犀浦560+</t>
  </si>
  <si>
    <t>预测模型参数与校准说明</t>
  </si>
  <si>
    <t>参数项</t>
  </si>
  <si>
    <t>数值</t>
  </si>
  <si>
    <t>校准依据</t>
  </si>
  <si>
    <t>一诊满分</t>
  </si>
  <si>
    <t>570分</t>
  </si>
  <si>
    <t>语150+数150+英150+物70+化50</t>
  </si>
  <si>
    <t>成都市中考方案</t>
  </si>
  <si>
    <t>体育满分</t>
  </si>
  <si>
    <t>60分</t>
  </si>
  <si>
    <t>必考+选考+平时成绩</t>
  </si>
  <si>
    <t>2026年体育考试方案</t>
  </si>
  <si>
    <t>副科满分</t>
  </si>
  <si>
    <t>80分</t>
  </si>
  <si>
    <t>史地政生各20分，以4分为单位递减</t>
  </si>
  <si>
    <t>2026年副科评分规则</t>
  </si>
  <si>
    <t>中考总分</t>
  </si>
  <si>
    <t>710分</t>
  </si>
  <si>
    <t>五科570+体育60+副科80</t>
  </si>
  <si>
    <t>2026年中考总分</t>
  </si>
  <si>
    <t>2025年普高线</t>
  </si>
  <si>
    <t>513分</t>
  </si>
  <si>
    <t>第二批录取最低线</t>
  </si>
  <si>
    <t>2025年实际录取数据</t>
  </si>
  <si>
    <t>【区域一诊难度系数】</t>
  </si>
  <si>
    <t>难度排序：锦江&gt;高新&gt;武侯=青羊=金牛&gt;成华&gt;天府新区</t>
  </si>
  <si>
    <t>锦江区一诊难度</t>
  </si>
  <si>
    <t>最难区域</t>
  </si>
  <si>
    <t>锦江&gt;高新&gt;武侯青羊金牛</t>
  </si>
  <si>
    <t>高新区一诊难度</t>
  </si>
  <si>
    <t>较难区域</t>
  </si>
  <si>
    <t>武侯区一诊难度</t>
  </si>
  <si>
    <t>青羊区一诊难度</t>
  </si>
  <si>
    <t>金牛区一诊难度</t>
  </si>
  <si>
    <t>成华区一诊难度</t>
  </si>
  <si>
    <t>天府新区一诊难度</t>
  </si>
  <si>
    <t>【区域二诊难度系数】</t>
  </si>
  <si>
    <t>同上排序, 二诊普遍压分严重</t>
  </si>
  <si>
    <t>锦江区二诊难度</t>
  </si>
  <si>
    <t>高新区二诊难度</t>
  </si>
  <si>
    <t>武侯区二诊难度</t>
  </si>
  <si>
    <t>青羊区二诊难度</t>
  </si>
  <si>
    <t>金牛区二诊难度</t>
  </si>
  <si>
    <t>成华区二诊难度</t>
  </si>
  <si>
    <t>天府新区二诊难度</t>
  </si>
  <si>
    <t>【区域一诊修正比例】</t>
  </si>
  <si>
    <t>中考0.75 ÷ 一诊难度</t>
  </si>
  <si>
    <t>锦江区一诊修正</t>
  </si>
  <si>
    <t>公式引用B10</t>
  </si>
  <si>
    <t>高新区一诊修正</t>
  </si>
  <si>
    <t>公式引用B11</t>
  </si>
  <si>
    <t>武侯青羊金牛一诊修正</t>
  </si>
  <si>
    <t>公式引用B12</t>
  </si>
  <si>
    <t>成华区一诊修正</t>
  </si>
  <si>
    <t>公式引用B15</t>
  </si>
  <si>
    <t>天府新区一诊修正</t>
  </si>
  <si>
    <t>公式引用B16</t>
  </si>
  <si>
    <t>【区域二诊修正比例】</t>
  </si>
  <si>
    <t>锦江区二诊修正</t>
  </si>
  <si>
    <t>公式引用B19</t>
  </si>
  <si>
    <t>高新区二诊修正</t>
  </si>
  <si>
    <t>公式引用B20</t>
  </si>
  <si>
    <t>武侯区二诊修正</t>
  </si>
  <si>
    <t>公式引用B21</t>
  </si>
  <si>
    <t>青羊区二诊修正</t>
  </si>
  <si>
    <t>公式引用B22</t>
  </si>
  <si>
    <t>金牛区二诊修正</t>
  </si>
  <si>
    <t>公式引用B23</t>
  </si>
  <si>
    <t>成华区二诊修正</t>
  </si>
  <si>
    <t>公式引用B24</t>
  </si>
  <si>
    <t>天府新区二诊修正</t>
  </si>
  <si>
    <t>公式引用B25</t>
  </si>
  <si>
    <t>【数据范围警告】</t>
  </si>
  <si>
    <t>原始数据分数范围</t>
  </si>
  <si>
    <t>400-710分</t>
  </si>
  <si>
    <t>2025年一分一段表83个数据点</t>
  </si>
  <si>
    <t>用户原始数据</t>
  </si>
  <si>
    <t>可靠预测范围</t>
  </si>
  <si>
    <t>400-660分</t>
  </si>
  <si>
    <t>660分以下有充分的分段数据支撑</t>
  </si>
  <si>
    <t>83个数据点覆盖</t>
  </si>
  <si>
    <t>⚠ 外推区间</t>
  </si>
  <si>
    <t>660-710分</t>
  </si>
  <si>
    <t>仅660和710两个端点数据，中间无数据</t>
  </si>
  <si>
    <t>预测仅供参考</t>
  </si>
  <si>
    <t>校准系数适用</t>
  </si>
  <si>
    <t>全分数段</t>
  </si>
  <si>
    <t>2026年学位校准系数0.97适用于全段</t>
  </si>
  <si>
    <t>2026招生政策</t>
  </si>
  <si>
    <t>位次预测误差</t>
  </si>
  <si>
    <t>±10%</t>
  </si>
  <si>
    <t>高分段更稳定</t>
  </si>
  <si>
    <t>历史波动分析</t>
  </si>
  <si>
    <t>位次预测模型</t>
  </si>
  <si>
    <t>三次样条插值(PCHIP)</t>
  </si>
  <si>
    <t>83个数据点，比线性插值更平滑</t>
  </si>
  <si>
    <t>2025年中考分段统计</t>
  </si>
  <si>
    <t>【难度系数来源】</t>
  </si>
  <si>
    <t>0.752-0.770</t>
  </si>
  <si>
    <t>基于各区实际命题难度统计</t>
  </si>
  <si>
    <t>用户指定参数</t>
  </si>
  <si>
    <t>0.728-0.740</t>
  </si>
  <si>
    <t>高新0.731最接近中考，锦江0.728最难</t>
  </si>
  <si>
    <t>0.974-0.997</t>
  </si>
  <si>
    <t>一诊接近中考，下调幅度很小</t>
  </si>
  <si>
    <t>公式自动计算</t>
  </si>
  <si>
    <t>1.014-1.030</t>
  </si>
  <si>
    <t>二诊偏难，上调约1.4%-3.0%</t>
  </si>
  <si>
    <t>公式说明</t>
  </si>
  <si>
    <t>B列=0.75÷难度系数</t>
  </si>
  <si>
    <t>修改难度系数后自动重算</t>
  </si>
  <si>
    <t>Excel公式</t>
  </si>
  <si>
    <t>成都2026年中考分数位次预测工具 - 使用说明</t>
  </si>
  <si>
    <t>一、使用方法</t>
  </si>
  <si>
    <t>二、四大预测模型原理</t>
  </si>
  <si>
    <t>步骤1</t>
  </si>
  <si>
    <t>打开【预测工具】工作表，在黄色输入框中填写：所在区域、一诊总分、二诊总分、体育预估分、副科预估分</t>
  </si>
  <si>
    <t>模型1：一诊→中考</t>
  </si>
  <si>
    <t>ROUND(一诊分×区域一诊修正+体育+副科,0)。各区命题，0.75÷区域一诊难度</t>
  </si>
  <si>
    <t>步骤2</t>
  </si>
  <si>
    <t>预测结果自动显示：第二步显示分数预测（一诊/二诊/综合三种），第三步显示位次预测和学校档位</t>
  </si>
  <si>
    <t>模型2：二诊→中考</t>
  </si>
  <si>
    <t>ROUND(二诊分×区域二诊修正+体育+副科,0)。高新最接近中考(1.026)，锦江最难(1.045)，天府最易(1.011)</t>
  </si>
  <si>
    <t>步骤3</t>
  </si>
  <si>
    <t>在第四步查看你与所在区二诊高线的对比位置，了解相对水平</t>
  </si>
  <si>
    <t>模型3：综合预测</t>
  </si>
  <si>
    <t>ROUND(一诊预测×25%+二诊预测×75%,0)。±6分误差</t>
  </si>
  <si>
    <t>步骤4</t>
  </si>
  <si>
    <t>在第五步找到对应分数段的可报考学校，结合【学校数据库】查看详细预测</t>
  </si>
  <si>
    <t>模型4：位次预测</t>
  </si>
  <si>
    <t>PCHIP三次样条插值+2026学位校准(×0.97)</t>
  </si>
  <si>
    <t>步骤5</t>
  </si>
  <si>
    <t>参考【冲-稳-保】志愿填报策略，合理分配8个志愿</t>
  </si>
  <si>
    <t>提示</t>
  </si>
  <si>
    <t>若只参加了二诊未参加一诊，仅输入二诊分数即可查看二诊预测结果</t>
  </si>
  <si>
    <t>三、重要提示与免责声明</t>
  </si>
  <si>
    <t xml:space="preserve">  1. 本工具仅供参考，实际中考受临场发挥、心态、题目难度等多因素影响，预测结果不能保证完全准确。</t>
  </si>
  <si>
    <t xml:space="preserve">  2. 二诊预测（模型2）是最准确的单项预测，建议重点关注；综合预测（模型3）是最可靠的参考值。</t>
  </si>
  <si>
    <t xml:space="preserve">  3. 位次预测基于2025年数据+2026政策校准，实际位次可能因考生人数变化、志愿填报策略等因素偏移。</t>
  </si>
  <si>
    <t xml:space="preserve">  4. 2026年新增14所普通高中、指标到校比例提高等政策因素已纳入校准，但具体影响需以实际录取为准。</t>
  </si>
  <si>
    <t xml:space="preserve">  5. 建议将预测区间作为目标定位参考，结合【冲-稳-保】策略制定合理的志愿填报方案。</t>
  </si>
  <si>
    <t xml:space="preserve">  6. 最终以成都市教育考试院公布的官方数据为准，本工具预测结果不作为录取依据。</t>
  </si>
  <si>
    <t xml:space="preserve">  7. 数据来源：2025年成都市中考分段统计表、各区二诊划线、120所公办高中录取数据、2026年招生政策。</t>
  </si>
  <si>
    <t xml:space="preserve">  8. 预测日期：2026年5月8日 | 工具版本：校准版v2.0</t>
  </si>
  <si>
    <t>四、预测示例（10梯队全覆盖，二诊+5压分补偿）</t>
  </si>
  <si>
    <t>一诊</t>
  </si>
  <si>
    <t>二诊</t>
  </si>
  <si>
    <t>1. 位次预测数据来源：2025年成都市中考一分一段表（共83个原始数据点），经PCHIP三次样条插值生成密集对照表。</t>
  </si>
  <si>
    <t>2. 可靠预测范围（400-660分）：此区间内有81个原始数据点密集覆盖，位次预测有数据支撑，结果可靠。</t>
  </si>
  <si>
    <t>3. ⚠ 外推区间（661-710分）：原始数据仅公布了660分（236位）和710分（1位）两个端点，中间无数据。</t>
  </si>
  <si>
    <t>4. ⚠ 若预测中考分超过660分，位次为纯数学外推，可能与实际有偏差，仅供参考。高分段考生建议以学校档位为主要参考。</t>
  </si>
  <si>
    <t>5. 当前示例中最高预测分为658分（优等生），落在655-660分原始数据区间内，位次预测可靠。</t>
  </si>
</sst>
</file>

<file path=xl/styles.xml><?xml version="1.0" encoding="utf-8"?>
<styleSheet xmlns="http://schemas.openxmlformats.org/spreadsheetml/2006/main">
  <numFmts count="2">
    <numFmt numFmtId="0" formatCode="General"/>
    <numFmt numFmtId="59" formatCode="0.0"/>
  </numFmts>
  <fonts count="6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15"/>
      <name val="微软雅黑"/>
    </font>
    <font>
      <sz val="9"/>
      <color indexed="17"/>
      <name val="微软雅黑"/>
    </font>
    <font>
      <b val="1"/>
      <sz val="11"/>
      <color indexed="13"/>
      <name val="微软雅黑"/>
    </font>
    <font>
      <b val="1"/>
      <sz val="10"/>
      <color indexed="8"/>
      <name val="微软雅黑"/>
    </font>
    <font>
      <b val="1"/>
      <sz val="12"/>
      <color indexed="19"/>
      <name val="微软雅黑"/>
    </font>
    <font>
      <b val="1"/>
      <sz val="11"/>
      <color indexed="19"/>
      <name val="微软雅黑"/>
    </font>
    <font>
      <b val="1"/>
      <sz val="12"/>
      <color indexed="22"/>
      <name val="微软雅黑"/>
    </font>
    <font>
      <sz val="10"/>
      <color indexed="8"/>
      <name val="微软雅黑"/>
    </font>
    <font>
      <b val="1"/>
      <sz val="14"/>
      <color indexed="22"/>
      <name val="微软雅黑"/>
    </font>
    <font>
      <b val="1"/>
      <sz val="14"/>
      <color indexed="19"/>
      <name val="微软雅黑"/>
    </font>
    <font>
      <b val="1"/>
      <sz val="11"/>
      <color indexed="15"/>
      <name val="微软雅黑"/>
    </font>
    <font>
      <b val="1"/>
      <sz val="9"/>
      <color indexed="22"/>
      <name val="微软雅黑"/>
    </font>
    <font>
      <sz val="9"/>
      <color indexed="22"/>
      <name val="微软雅黑"/>
    </font>
    <font>
      <sz val="8"/>
      <color indexed="22"/>
      <name val="微软雅黑"/>
    </font>
    <font>
      <b val="1"/>
      <sz val="9"/>
      <color indexed="26"/>
      <name val="微软雅黑"/>
    </font>
    <font>
      <sz val="9"/>
      <color indexed="26"/>
      <name val="微软雅黑"/>
    </font>
    <font>
      <sz val="8"/>
      <color indexed="26"/>
      <name val="微软雅黑"/>
    </font>
    <font>
      <b val="1"/>
      <sz val="9"/>
      <color indexed="28"/>
      <name val="微软雅黑"/>
    </font>
    <font>
      <sz val="9"/>
      <color indexed="28"/>
      <name val="微软雅黑"/>
    </font>
    <font>
      <sz val="8"/>
      <color indexed="28"/>
      <name val="微软雅黑"/>
    </font>
    <font>
      <b val="1"/>
      <sz val="9"/>
      <color indexed="29"/>
      <name val="微软雅黑"/>
    </font>
    <font>
      <sz val="9"/>
      <color indexed="29"/>
      <name val="微软雅黑"/>
    </font>
    <font>
      <sz val="8"/>
      <color indexed="29"/>
      <name val="微软雅黑"/>
    </font>
    <font>
      <b val="1"/>
      <sz val="9"/>
      <color indexed="31"/>
      <name val="微软雅黑"/>
    </font>
    <font>
      <sz val="9"/>
      <color indexed="31"/>
      <name val="微软雅黑"/>
    </font>
    <font>
      <sz val="8"/>
      <color indexed="31"/>
      <name val="微软雅黑"/>
    </font>
    <font>
      <b val="1"/>
      <sz val="9"/>
      <color indexed="33"/>
      <name val="微软雅黑"/>
    </font>
    <font>
      <sz val="9"/>
      <color indexed="33"/>
      <name val="微软雅黑"/>
    </font>
    <font>
      <sz val="8"/>
      <color indexed="33"/>
      <name val="微软雅黑"/>
    </font>
    <font>
      <b val="1"/>
      <sz val="9"/>
      <color indexed="35"/>
      <name val="微软雅黑"/>
    </font>
    <font>
      <sz val="9"/>
      <color indexed="35"/>
      <name val="微软雅黑"/>
    </font>
    <font>
      <sz val="8"/>
      <color indexed="35"/>
      <name val="微软雅黑"/>
    </font>
    <font>
      <b val="1"/>
      <sz val="9"/>
      <color indexed="37"/>
      <name val="微软雅黑"/>
    </font>
    <font>
      <sz val="9"/>
      <color indexed="37"/>
      <name val="微软雅黑"/>
    </font>
    <font>
      <sz val="8"/>
      <color indexed="37"/>
      <name val="微软雅黑"/>
    </font>
    <font>
      <b val="1"/>
      <sz val="9"/>
      <color indexed="39"/>
      <name val="微软雅黑"/>
    </font>
    <font>
      <sz val="9"/>
      <color indexed="39"/>
      <name val="微软雅黑"/>
    </font>
    <font>
      <sz val="8"/>
      <color indexed="39"/>
      <name val="微软雅黑"/>
    </font>
    <font>
      <b val="1"/>
      <sz val="9"/>
      <color indexed="41"/>
      <name val="微软雅黑"/>
    </font>
    <font>
      <sz val="9"/>
      <color indexed="41"/>
      <name val="微软雅黑"/>
    </font>
    <font>
      <sz val="8"/>
      <color indexed="41"/>
      <name val="微软雅黑"/>
    </font>
    <font>
      <b val="1"/>
      <sz val="9"/>
      <color indexed="19"/>
      <name val="微软雅黑"/>
    </font>
    <font>
      <sz val="9"/>
      <color indexed="19"/>
      <name val="微软雅黑"/>
    </font>
    <font>
      <b val="1"/>
      <sz val="9"/>
      <color indexed="15"/>
      <name val="微软雅黑"/>
    </font>
    <font>
      <sz val="9"/>
      <color indexed="15"/>
      <name val="微软雅黑"/>
    </font>
    <font>
      <b val="1"/>
      <sz val="10"/>
      <color indexed="19"/>
      <name val="微软雅黑"/>
    </font>
    <font>
      <b val="1"/>
      <sz val="11"/>
      <color indexed="22"/>
      <name val="微软雅黑"/>
    </font>
    <font>
      <b val="1"/>
      <sz val="10"/>
      <color indexed="22"/>
      <name val="微软雅黑"/>
    </font>
    <font>
      <sz val="10"/>
      <color indexed="19"/>
      <name val="微软雅黑"/>
    </font>
    <font>
      <b val="1"/>
      <sz val="10"/>
      <color indexed="15"/>
      <name val="微软雅黑"/>
    </font>
    <font>
      <sz val="10"/>
      <color indexed="22"/>
      <name val="微软雅黑"/>
    </font>
    <font>
      <sz val="10"/>
      <color indexed="15"/>
      <name val="微软雅黑"/>
    </font>
    <font>
      <b val="1"/>
      <sz val="13"/>
      <color indexed="13"/>
      <name val="微软雅黑"/>
    </font>
    <font>
      <sz val="9"/>
      <color indexed="46"/>
      <name val="微软雅黑"/>
    </font>
    <font>
      <b val="1"/>
      <sz val="12"/>
      <color indexed="15"/>
      <name val="微软雅黑"/>
    </font>
  </fonts>
  <fills count="24">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6"/>
        <bgColor auto="1"/>
      </patternFill>
    </fill>
    <fill>
      <patternFill patternType="solid">
        <fgColor indexed="15"/>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7"/>
        <bgColor auto="1"/>
      </patternFill>
    </fill>
    <fill>
      <patternFill patternType="solid">
        <fgColor indexed="30"/>
        <bgColor auto="1"/>
      </patternFill>
    </fill>
    <fill>
      <patternFill patternType="solid">
        <fgColor indexed="32"/>
        <bgColor auto="1"/>
      </patternFill>
    </fill>
    <fill>
      <patternFill patternType="solid">
        <fgColor indexed="34"/>
        <bgColor auto="1"/>
      </patternFill>
    </fill>
    <fill>
      <patternFill patternType="solid">
        <fgColor indexed="36"/>
        <bgColor auto="1"/>
      </patternFill>
    </fill>
    <fill>
      <patternFill patternType="solid">
        <fgColor indexed="38"/>
        <bgColor auto="1"/>
      </patternFill>
    </fill>
    <fill>
      <patternFill patternType="solid">
        <fgColor indexed="40"/>
        <bgColor auto="1"/>
      </patternFill>
    </fill>
    <fill>
      <patternFill patternType="solid">
        <fgColor indexed="42"/>
        <bgColor auto="1"/>
      </patternFill>
    </fill>
    <fill>
      <patternFill patternType="solid">
        <fgColor indexed="19"/>
        <bgColor auto="1"/>
      </patternFill>
    </fill>
    <fill>
      <patternFill patternType="solid">
        <fgColor indexed="43"/>
        <bgColor auto="1"/>
      </patternFill>
    </fill>
    <fill>
      <patternFill patternType="solid">
        <fgColor indexed="44"/>
        <bgColor auto="1"/>
      </patternFill>
    </fill>
    <fill>
      <patternFill patternType="solid">
        <fgColor indexed="45"/>
        <bgColor auto="1"/>
      </patternFill>
    </fill>
  </fills>
  <borders count="51">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12"/>
      </left>
      <right style="medium">
        <color indexed="14"/>
      </right>
      <top style="thin">
        <color indexed="12"/>
      </top>
      <bottom style="thin">
        <color indexed="12"/>
      </bottom>
      <diagonal/>
    </border>
    <border>
      <left style="medium">
        <color indexed="14"/>
      </left>
      <right style="medium">
        <color indexed="14"/>
      </right>
      <top style="medium">
        <color indexed="14"/>
      </top>
      <bottom style="medium">
        <color indexed="14"/>
      </bottom>
      <diagonal/>
    </border>
    <border>
      <left style="medium">
        <color indexed="14"/>
      </left>
      <right style="thin">
        <color indexed="12"/>
      </right>
      <top style="medium">
        <color indexed="14"/>
      </top>
      <bottom style="medium">
        <color indexed="14"/>
      </bottom>
      <diagonal/>
    </border>
    <border>
      <left style="thin">
        <color indexed="12"/>
      </left>
      <right style="thin">
        <color indexed="12"/>
      </right>
      <top style="medium">
        <color indexed="14"/>
      </top>
      <bottom style="medium">
        <color indexed="14"/>
      </bottom>
      <diagonal/>
    </border>
    <border>
      <left style="thin">
        <color indexed="12"/>
      </left>
      <right style="medium">
        <color indexed="14"/>
      </right>
      <top style="medium">
        <color indexed="14"/>
      </top>
      <bottom style="medium">
        <color indexed="14"/>
      </bottom>
      <diagonal/>
    </border>
    <border>
      <left style="medium">
        <color indexed="14"/>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top style="medium">
        <color indexed="14"/>
      </top>
      <bottom/>
      <diagonal/>
    </border>
    <border>
      <left/>
      <right style="thin">
        <color indexed="12"/>
      </right>
      <top style="medium">
        <color indexed="14"/>
      </top>
      <bottom style="thin">
        <color indexed="12"/>
      </bottom>
      <diagonal/>
    </border>
    <border>
      <left style="thin">
        <color indexed="12"/>
      </left>
      <right style="thin">
        <color indexed="12"/>
      </right>
      <top style="medium">
        <color indexed="14"/>
      </top>
      <bottom style="thin">
        <color indexed="12"/>
      </bottom>
      <diagonal/>
    </border>
    <border>
      <left style="thin">
        <color indexed="12"/>
      </left>
      <right style="thin">
        <color indexed="12"/>
      </right>
      <top/>
      <bottom style="thin">
        <color indexed="18"/>
      </bottom>
      <diagonal/>
    </border>
    <border>
      <left style="thin">
        <color indexed="12"/>
      </left>
      <right style="thin">
        <color indexed="12"/>
      </right>
      <top style="thin">
        <color indexed="12"/>
      </top>
      <bottom style="thin">
        <color indexed="18"/>
      </bottom>
      <diagonal/>
    </border>
    <border>
      <left style="thin">
        <color indexed="12"/>
      </left>
      <right style="thin">
        <color indexed="18"/>
      </right>
      <top style="thin">
        <color indexed="12"/>
      </top>
      <bottom style="thin">
        <color indexed="12"/>
      </bottom>
      <diagonal/>
    </border>
    <border>
      <left style="thin">
        <color indexed="18"/>
      </left>
      <right style="thin">
        <color indexed="18"/>
      </right>
      <top style="thin">
        <color indexed="18"/>
      </top>
      <bottom style="thin">
        <color indexed="18"/>
      </bottom>
      <diagonal/>
    </border>
    <border>
      <left style="thin">
        <color indexed="18"/>
      </left>
      <right style="thin">
        <color indexed="12"/>
      </right>
      <top style="thin">
        <color indexed="18"/>
      </top>
      <bottom style="medium">
        <color indexed="14"/>
      </bottom>
      <diagonal/>
    </border>
    <border>
      <left style="thin">
        <color indexed="12"/>
      </left>
      <right style="thin">
        <color indexed="12"/>
      </right>
      <top style="thin">
        <color indexed="18"/>
      </top>
      <bottom style="thin">
        <color indexed="18"/>
      </bottom>
      <diagonal/>
    </border>
    <border>
      <left style="thin">
        <color indexed="12"/>
      </left>
      <right style="thin">
        <color indexed="18"/>
      </right>
      <top style="thin">
        <color indexed="18"/>
      </top>
      <bottom style="thin">
        <color indexed="18"/>
      </bottom>
      <diagonal/>
    </border>
    <border>
      <left style="thin">
        <color indexed="18"/>
      </left>
      <right style="thin">
        <color indexed="12"/>
      </right>
      <top style="thin">
        <color indexed="12"/>
      </top>
      <bottom style="thin">
        <color indexed="12"/>
      </bottom>
      <diagonal/>
    </border>
    <border>
      <left style="thin">
        <color indexed="18"/>
      </left>
      <right style="medium">
        <color indexed="14"/>
      </right>
      <top style="thin">
        <color indexed="18"/>
      </top>
      <bottom style="thin">
        <color indexed="18"/>
      </bottom>
      <diagonal/>
    </border>
    <border>
      <left style="medium">
        <color indexed="14"/>
      </left>
      <right style="thin">
        <color indexed="18"/>
      </right>
      <top style="medium">
        <color indexed="14"/>
      </top>
      <bottom style="medium">
        <color indexed="14"/>
      </bottom>
      <diagonal/>
    </border>
    <border>
      <left style="thin">
        <color indexed="18"/>
      </left>
      <right style="thin">
        <color indexed="18"/>
      </right>
      <top style="thin">
        <color indexed="18"/>
      </top>
      <bottom style="medium">
        <color indexed="14"/>
      </bottom>
      <diagonal/>
    </border>
    <border>
      <left style="medium">
        <color indexed="14"/>
      </left>
      <right style="medium">
        <color indexed="14"/>
      </right>
      <top style="medium">
        <color indexed="14"/>
      </top>
      <bottom style="thin">
        <color indexed="18"/>
      </bottom>
      <diagonal/>
    </border>
    <border>
      <left style="thin">
        <color indexed="12"/>
      </left>
      <right style="thin">
        <color indexed="12"/>
      </right>
      <top style="medium">
        <color indexed="14"/>
      </top>
      <bottom style="thin">
        <color indexed="18"/>
      </bottom>
      <diagonal/>
    </border>
    <border>
      <left style="thin">
        <color indexed="18"/>
      </left>
      <right style="thin">
        <color indexed="12"/>
      </right>
      <top style="thin">
        <color indexed="18"/>
      </top>
      <bottom style="thin">
        <color indexed="18"/>
      </bottom>
      <diagonal/>
    </border>
    <border>
      <left style="thin">
        <color indexed="12"/>
      </left>
      <right style="thin">
        <color indexed="12"/>
      </right>
      <top style="thin">
        <color indexed="18"/>
      </top>
      <bottom style="thin">
        <color indexed="12"/>
      </bottom>
      <diagonal/>
    </border>
    <border>
      <left style="thin">
        <color indexed="18"/>
      </left>
      <right style="thin">
        <color indexed="12"/>
      </right>
      <top style="thin">
        <color indexed="18"/>
      </top>
      <bottom style="thin">
        <color indexed="12"/>
      </bottom>
      <diagonal/>
    </border>
    <border>
      <left style="thin">
        <color indexed="18"/>
      </left>
      <right style="thin">
        <color indexed="12"/>
      </right>
      <top style="thin">
        <color indexed="12"/>
      </top>
      <bottom style="thin">
        <color indexed="18"/>
      </bottom>
      <diagonal/>
    </border>
    <border>
      <left style="medium">
        <color indexed="14"/>
      </left>
      <right style="thin">
        <color indexed="18"/>
      </right>
      <top style="medium">
        <color indexed="14"/>
      </top>
      <bottom style="thin">
        <color indexed="18"/>
      </bottom>
      <diagonal/>
    </border>
    <border>
      <left style="thin">
        <color indexed="12"/>
      </left>
      <right/>
      <top style="thin">
        <color indexed="18"/>
      </top>
      <bottom/>
      <diagonal/>
    </border>
    <border>
      <left/>
      <right/>
      <top style="thin">
        <color indexed="18"/>
      </top>
      <bottom/>
      <diagonal/>
    </border>
    <border>
      <left/>
      <right style="thin">
        <color indexed="12"/>
      </right>
      <top style="thin">
        <color indexed="18"/>
      </top>
      <bottom style="thin">
        <color indexed="12"/>
      </bottom>
      <diagonal/>
    </border>
    <border>
      <left style="thin">
        <color indexed="12"/>
      </left>
      <right style="thin">
        <color indexed="18"/>
      </right>
      <top style="thin">
        <color indexed="18"/>
      </top>
      <bottom style="thin">
        <color indexed="12"/>
      </bottom>
      <diagonal/>
    </border>
    <border>
      <left style="thin">
        <color indexed="12"/>
      </left>
      <right style="thin">
        <color indexed="12"/>
      </right>
      <top/>
      <bottom style="thin">
        <color indexed="12"/>
      </bottom>
      <diagonal/>
    </border>
    <border>
      <left style="thin">
        <color indexed="12"/>
      </left>
      <right/>
      <top style="thin">
        <color indexed="18"/>
      </top>
      <bottom style="thin">
        <color indexed="18"/>
      </bottom>
      <diagonal/>
    </border>
    <border>
      <left/>
      <right/>
      <top style="thin">
        <color indexed="18"/>
      </top>
      <bottom style="thin">
        <color indexed="18"/>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right/>
      <top/>
      <bottom style="thin">
        <color indexed="18"/>
      </bottom>
      <diagonal/>
    </border>
    <border>
      <left/>
      <right style="thin">
        <color indexed="12"/>
      </right>
      <top style="thin">
        <color indexed="12"/>
      </top>
      <bottom style="thin">
        <color indexed="18"/>
      </bottom>
      <diagonal/>
    </border>
    <border>
      <left style="thin">
        <color indexed="18"/>
      </left>
      <right style="thin">
        <color indexed="18"/>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338">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1" fillId="4" borderId="5" applyNumberFormat="1" applyFont="1" applyFill="1" applyBorder="1" applyAlignment="1" applyProtection="0">
      <alignment horizontal="left" vertical="bottom" wrapText="1"/>
    </xf>
    <xf numFmtId="49" fontId="2" borderId="5" applyNumberFormat="1" applyFont="1" applyFill="0" applyBorder="1" applyAlignment="1" applyProtection="0">
      <alignment horizontal="left" vertical="bottom"/>
    </xf>
    <xf numFmtId="49" fontId="1" fillId="2" borderId="5" applyNumberFormat="1" applyFont="1" applyFill="1" applyBorder="1" applyAlignment="1" applyProtection="0">
      <alignment horizontal="left" vertical="bottom"/>
    </xf>
    <xf numFmtId="0" fontId="1" fillId="2" borderId="5" applyNumberFormat="0" applyFont="1" applyFill="1" applyBorder="1" applyAlignment="1" applyProtection="0">
      <alignment horizontal="left" vertical="bottom"/>
    </xf>
    <xf numFmtId="0" fontId="1" fillId="3" borderId="5" applyNumberFormat="0" applyFont="1" applyFill="1" applyBorder="1" applyAlignment="1" applyProtection="0">
      <alignment horizontal="left" vertical="bottom"/>
    </xf>
    <xf numFmtId="49" fontId="1" fillId="3" borderId="5" applyNumberFormat="1" applyFont="1" applyFill="1" applyBorder="1" applyAlignment="1" applyProtection="0">
      <alignment horizontal="left" vertical="bottom"/>
    </xf>
    <xf numFmtId="49" fontId="4" fillId="3" borderId="5" applyNumberFormat="1" applyFont="1" applyFill="1" applyBorder="1" applyAlignment="1" applyProtection="0">
      <alignment horizontal="left" vertical="bottom"/>
    </xf>
    <xf numFmtId="0" fontId="0" borderId="7" applyNumberFormat="0" applyFont="1" applyFill="0" applyBorder="1" applyAlignment="1" applyProtection="0">
      <alignment vertical="bottom"/>
    </xf>
    <xf numFmtId="0" fontId="1" fillId="3" borderId="8" applyNumberFormat="0" applyFont="1" applyFill="1" applyBorder="1" applyAlignment="1" applyProtection="0">
      <alignment horizontal="left" vertical="bottom"/>
    </xf>
    <xf numFmtId="49" fontId="1" fillId="3" borderId="8" applyNumberFormat="1" applyFont="1" applyFill="1" applyBorder="1" applyAlignment="1" applyProtection="0">
      <alignment horizontal="left" vertical="bottom"/>
    </xf>
    <xf numFmtId="49" fontId="4" fillId="3" borderId="8" applyNumberFormat="1" applyFont="1" applyFill="1" applyBorder="1" applyAlignment="1" applyProtection="0">
      <alignment horizontal="lef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0" fontId="0" fillId="4" borderId="10" applyNumberFormat="0" applyFont="1" applyFill="1" applyBorder="1" applyAlignment="1" applyProtection="0">
      <alignment vertical="bottom"/>
    </xf>
    <xf numFmtId="49" fontId="6" fillId="5" borderId="11" applyNumberFormat="1" applyFont="1" applyFill="1" applyBorder="1" applyAlignment="1" applyProtection="0">
      <alignment horizontal="center" vertical="center" wrapText="1"/>
    </xf>
    <xf numFmtId="0" fontId="0" fillId="4" borderId="12"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0" fontId="0" fillId="4" borderId="14" applyNumberFormat="0" applyFont="1" applyFill="1" applyBorder="1" applyAlignment="1" applyProtection="0">
      <alignment vertical="bottom"/>
    </xf>
    <xf numFmtId="0" fontId="0" fillId="4" borderId="15" applyNumberFormat="0" applyFont="1" applyFill="1" applyBorder="1" applyAlignment="1" applyProtection="0">
      <alignment vertical="bottom"/>
    </xf>
    <xf numFmtId="0" fontId="0" fillId="4" borderId="16" applyNumberFormat="0" applyFont="1" applyFill="1" applyBorder="1" applyAlignment="1" applyProtection="0">
      <alignment vertical="bottom"/>
    </xf>
    <xf numFmtId="0" fontId="0" fillId="4" borderId="17" applyNumberFormat="0" applyFont="1" applyFill="1" applyBorder="1" applyAlignment="1" applyProtection="0">
      <alignment vertical="bottom"/>
    </xf>
    <xf numFmtId="49" fontId="7" fillId="5" borderId="18" applyNumberFormat="1" applyFont="1" applyFill="1" applyBorder="1" applyAlignment="1" applyProtection="0">
      <alignment horizontal="center" vertical="center" wrapText="1"/>
    </xf>
    <xf numFmtId="0" fontId="0" fillId="4" borderId="19" applyNumberFormat="0" applyFont="1" applyFill="1" applyBorder="1" applyAlignment="1" applyProtection="0">
      <alignment vertical="bottom"/>
    </xf>
    <xf numFmtId="0" fontId="0" fillId="4" borderId="20" applyNumberFormat="0" applyFont="1" applyFill="1" applyBorder="1" applyAlignment="1" applyProtection="0">
      <alignment vertical="bottom"/>
    </xf>
    <xf numFmtId="0" fontId="0" fillId="4" borderId="21" applyNumberFormat="0" applyFont="1" applyFill="1" applyBorder="1" applyAlignment="1" applyProtection="0">
      <alignment vertical="bottom"/>
    </xf>
    <xf numFmtId="0" fontId="0" fillId="4" borderId="22" applyNumberFormat="0" applyFont="1" applyFill="1" applyBorder="1" applyAlignment="1" applyProtection="0">
      <alignment vertical="bottom"/>
    </xf>
    <xf numFmtId="0" fontId="0" fillId="4" borderId="23" applyNumberFormat="0" applyFont="1" applyFill="1" applyBorder="1" applyAlignment="1" applyProtection="0">
      <alignment vertical="bottom"/>
    </xf>
    <xf numFmtId="49" fontId="8" fillId="6" borderId="24" applyNumberFormat="1" applyFont="1" applyFill="1" applyBorder="1" applyAlignment="1" applyProtection="0">
      <alignment horizontal="left" vertical="center" wrapText="1"/>
    </xf>
    <xf numFmtId="0" fontId="0" fillId="4" borderId="25" applyNumberFormat="0" applyFont="1" applyFill="1" applyBorder="1" applyAlignment="1" applyProtection="0">
      <alignment vertical="bottom"/>
    </xf>
    <xf numFmtId="0" fontId="0" fillId="4" borderId="26" applyNumberFormat="0" applyFont="1" applyFill="1" applyBorder="1" applyAlignment="1" applyProtection="0">
      <alignment vertical="bottom"/>
    </xf>
    <xf numFmtId="0" fontId="0" fillId="4" borderId="27" applyNumberFormat="0" applyFont="1" applyFill="1" applyBorder="1" applyAlignment="1" applyProtection="0">
      <alignment vertical="bottom"/>
    </xf>
    <xf numFmtId="0" fontId="0" fillId="4" borderId="28" applyNumberFormat="0" applyFont="1" applyFill="1" applyBorder="1" applyAlignment="1" applyProtection="0">
      <alignment vertical="bottom"/>
    </xf>
    <xf numFmtId="49" fontId="9" fillId="4" borderId="29" applyNumberFormat="1" applyFont="1" applyFill="1" applyBorder="1" applyAlignment="1" applyProtection="0">
      <alignment horizontal="right" vertical="center"/>
    </xf>
    <xf numFmtId="49" fontId="10" fillId="7" borderId="30" applyNumberFormat="1" applyFont="1" applyFill="1" applyBorder="1" applyAlignment="1" applyProtection="0">
      <alignment horizontal="center" vertical="center" wrapText="1"/>
    </xf>
    <xf numFmtId="49" fontId="7" fillId="4" borderId="24" applyNumberFormat="1" applyFont="1" applyFill="1" applyBorder="1" applyAlignment="1" applyProtection="0">
      <alignment horizontal="left" vertical="center" wrapText="1"/>
    </xf>
    <xf numFmtId="0" fontId="0" fillId="4" borderId="31" applyNumberFormat="0" applyFont="1" applyFill="1" applyBorder="1" applyAlignment="1" applyProtection="0">
      <alignment vertical="bottom"/>
    </xf>
    <xf numFmtId="0" fontId="11" fillId="7" borderId="30" applyNumberFormat="1" applyFont="1" applyFill="1" applyBorder="1" applyAlignment="1" applyProtection="0">
      <alignment horizontal="center" vertical="center" wrapText="1"/>
    </xf>
    <xf numFmtId="0" fontId="11" fillId="7" borderId="11" applyNumberFormat="0" applyFont="1" applyFill="1" applyBorder="1" applyAlignment="1" applyProtection="0">
      <alignment horizontal="center" vertical="center" wrapText="1"/>
    </xf>
    <xf numFmtId="49" fontId="7" fillId="4" borderId="15" applyNumberFormat="1" applyFont="1" applyFill="1" applyBorder="1" applyAlignment="1" applyProtection="0">
      <alignment horizontal="left" vertical="center" wrapText="1"/>
    </xf>
    <xf numFmtId="0" fontId="11" fillId="7" borderId="32" applyNumberFormat="0" applyFont="1" applyFill="1" applyBorder="1" applyAlignment="1" applyProtection="0">
      <alignment horizontal="center" vertical="center" wrapText="1"/>
    </xf>
    <xf numFmtId="0" fontId="10" fillId="7" borderId="30" applyNumberFormat="1" applyFont="1" applyFill="1" applyBorder="1" applyAlignment="1" applyProtection="0">
      <alignment horizontal="center" vertical="center" wrapText="1"/>
    </xf>
    <xf numFmtId="0" fontId="0" fillId="4" borderId="24" applyNumberFormat="0" applyFont="1" applyFill="1" applyBorder="1" applyAlignment="1" applyProtection="0">
      <alignment vertical="bottom"/>
    </xf>
    <xf numFmtId="0" fontId="0" fillId="4" borderId="33" applyNumberFormat="0" applyFont="1" applyFill="1" applyBorder="1" applyAlignment="1" applyProtection="0">
      <alignment vertical="bottom"/>
    </xf>
    <xf numFmtId="0" fontId="0" fillId="4" borderId="34" applyNumberFormat="0" applyFont="1" applyFill="1" applyBorder="1" applyAlignment="1" applyProtection="0">
      <alignment vertical="bottom"/>
    </xf>
    <xf numFmtId="49" fontId="8" fillId="8" borderId="24" applyNumberFormat="1" applyFont="1" applyFill="1" applyBorder="1" applyAlignment="1" applyProtection="0">
      <alignment horizontal="center" vertical="center" wrapText="1"/>
    </xf>
    <xf numFmtId="49" fontId="9" fillId="4" borderId="24" applyNumberFormat="1" applyFont="1" applyFill="1" applyBorder="1" applyAlignment="1" applyProtection="0">
      <alignment horizontal="center" vertical="center" wrapText="1"/>
    </xf>
    <xf numFmtId="0" fontId="12" fillId="9" borderId="24" applyNumberFormat="1" applyFont="1" applyFill="1" applyBorder="1" applyAlignment="1" applyProtection="0">
      <alignment horizontal="center" vertical="center" wrapText="1"/>
    </xf>
    <xf numFmtId="49" fontId="13" fillId="4" borderId="24" applyNumberFormat="1" applyFont="1" applyFill="1" applyBorder="1" applyAlignment="1" applyProtection="0">
      <alignment horizontal="center" vertical="center" wrapText="1"/>
    </xf>
    <xf numFmtId="0" fontId="12" fillId="9" borderId="31" applyNumberFormat="1" applyFont="1" applyFill="1" applyBorder="1" applyAlignment="1" applyProtection="0">
      <alignment horizontal="center" vertical="center" wrapText="1"/>
    </xf>
    <xf numFmtId="49" fontId="9" fillId="9" borderId="29" applyNumberFormat="1" applyFont="1" applyFill="1" applyBorder="1" applyAlignment="1" applyProtection="0">
      <alignment horizontal="center" vertical="center" wrapText="1"/>
    </xf>
    <xf numFmtId="0" fontId="14" fillId="10" borderId="30" applyNumberFormat="1" applyFont="1" applyFill="1" applyBorder="1" applyAlignment="1" applyProtection="0">
      <alignment horizontal="center" vertical="center" wrapText="1"/>
    </xf>
    <xf numFmtId="49" fontId="9" fillId="9" borderId="24" applyNumberFormat="1" applyFont="1" applyFill="1" applyBorder="1" applyAlignment="1" applyProtection="0">
      <alignment horizontal="center" vertical="center" wrapText="1"/>
    </xf>
    <xf numFmtId="49" fontId="7" fillId="9" borderId="24" applyNumberFormat="1" applyFont="1" applyFill="1" applyBorder="1" applyAlignment="1" applyProtection="0">
      <alignment horizontal="left" vertical="center" wrapText="1"/>
    </xf>
    <xf numFmtId="0" fontId="14" fillId="9" borderId="24" applyNumberFormat="1" applyFont="1" applyFill="1" applyBorder="1" applyAlignment="1" applyProtection="0">
      <alignment horizontal="center" vertical="center" wrapText="1"/>
    </xf>
    <xf numFmtId="0" fontId="15" fillId="11" borderId="24" applyNumberFormat="1" applyFont="1" applyFill="1" applyBorder="1" applyAlignment="1" applyProtection="0">
      <alignment horizontal="center" vertical="center" wrapText="1"/>
    </xf>
    <xf numFmtId="49" fontId="16" fillId="10" borderId="24" applyNumberFormat="1" applyFont="1" applyFill="1" applyBorder="1" applyAlignment="1" applyProtection="0">
      <alignment horizontal="center" vertical="center" wrapText="1"/>
    </xf>
    <xf numFmtId="0" fontId="13" fillId="4" borderId="24" applyNumberFormat="1" applyFont="1" applyFill="1" applyBorder="1" applyAlignment="1" applyProtection="0">
      <alignment horizontal="center" vertical="center" wrapText="1"/>
    </xf>
    <xf numFmtId="49" fontId="0" fillId="7" borderId="24" applyNumberFormat="1" applyFont="1" applyFill="1" applyBorder="1" applyAlignment="1" applyProtection="0">
      <alignment horizontal="center" vertical="center" wrapText="1"/>
    </xf>
    <xf numFmtId="49" fontId="0" fillId="4" borderId="24" applyNumberFormat="1" applyFont="1" applyFill="1" applyBorder="1" applyAlignment="1" applyProtection="0">
      <alignment horizontal="center" vertical="center" wrapText="1"/>
    </xf>
    <xf numFmtId="0" fontId="0" fillId="4" borderId="24" applyNumberFormat="1" applyFont="1" applyFill="1" applyBorder="1" applyAlignment="1" applyProtection="0">
      <alignment horizontal="center" vertical="center" wrapText="1"/>
    </xf>
    <xf numFmtId="0" fontId="0" fillId="4" borderId="35" applyNumberFormat="0" applyFont="1" applyFill="1" applyBorder="1" applyAlignment="1" applyProtection="0">
      <alignment vertical="bottom"/>
    </xf>
    <xf numFmtId="49" fontId="8" fillId="8" borderId="24" applyNumberFormat="1" applyFont="1" applyFill="1" applyBorder="1" applyAlignment="1" applyProtection="0">
      <alignment horizontal="center" vertical="center"/>
    </xf>
    <xf numFmtId="49" fontId="17" fillId="10" borderId="24" applyNumberFormat="1" applyFont="1" applyFill="1" applyBorder="1" applyAlignment="1" applyProtection="0">
      <alignment horizontal="center" vertical="center"/>
    </xf>
    <xf numFmtId="49" fontId="18" fillId="10" borderId="24" applyNumberFormat="1" applyFont="1" applyFill="1" applyBorder="1" applyAlignment="1" applyProtection="0">
      <alignment horizontal="center" vertical="center"/>
    </xf>
    <xf numFmtId="49" fontId="17" fillId="10" borderId="24" applyNumberFormat="1" applyFont="1" applyFill="1" applyBorder="1" applyAlignment="1" applyProtection="0">
      <alignment horizontal="center" vertical="center" wrapText="1"/>
    </xf>
    <xf numFmtId="49" fontId="19" fillId="10" borderId="24" applyNumberFormat="1" applyFont="1" applyFill="1" applyBorder="1" applyAlignment="1" applyProtection="0">
      <alignment horizontal="left" vertical="center" wrapText="1"/>
    </xf>
    <xf numFmtId="49" fontId="20" fillId="12" borderId="24" applyNumberFormat="1" applyFont="1" applyFill="1" applyBorder="1" applyAlignment="1" applyProtection="0">
      <alignment horizontal="center" vertical="center"/>
    </xf>
    <xf numFmtId="49" fontId="21" fillId="12" borderId="24" applyNumberFormat="1" applyFont="1" applyFill="1" applyBorder="1" applyAlignment="1" applyProtection="0">
      <alignment horizontal="center" vertical="center"/>
    </xf>
    <xf numFmtId="49" fontId="20" fillId="12" borderId="24" applyNumberFormat="1" applyFont="1" applyFill="1" applyBorder="1" applyAlignment="1" applyProtection="0">
      <alignment horizontal="center" vertical="center" wrapText="1"/>
    </xf>
    <xf numFmtId="49" fontId="22" fillId="12" borderId="24" applyNumberFormat="1" applyFont="1" applyFill="1" applyBorder="1" applyAlignment="1" applyProtection="0">
      <alignment horizontal="left" vertical="center" wrapText="1"/>
    </xf>
    <xf numFmtId="49" fontId="23" fillId="9" borderId="24" applyNumberFormat="1" applyFont="1" applyFill="1" applyBorder="1" applyAlignment="1" applyProtection="0">
      <alignment horizontal="center" vertical="center"/>
    </xf>
    <xf numFmtId="49" fontId="24" fillId="9" borderId="24" applyNumberFormat="1" applyFont="1" applyFill="1" applyBorder="1" applyAlignment="1" applyProtection="0">
      <alignment horizontal="center" vertical="center"/>
    </xf>
    <xf numFmtId="49" fontId="23" fillId="9" borderId="24" applyNumberFormat="1" applyFont="1" applyFill="1" applyBorder="1" applyAlignment="1" applyProtection="0">
      <alignment horizontal="center" vertical="center" wrapText="1"/>
    </xf>
    <xf numFmtId="49" fontId="25" fillId="9" borderId="24" applyNumberFormat="1" applyFont="1" applyFill="1" applyBorder="1" applyAlignment="1" applyProtection="0">
      <alignment horizontal="left" vertical="center" wrapText="1"/>
    </xf>
    <xf numFmtId="49" fontId="26" fillId="13" borderId="24" applyNumberFormat="1" applyFont="1" applyFill="1" applyBorder="1" applyAlignment="1" applyProtection="0">
      <alignment horizontal="center" vertical="center"/>
    </xf>
    <xf numFmtId="49" fontId="27" fillId="13" borderId="24" applyNumberFormat="1" applyFont="1" applyFill="1" applyBorder="1" applyAlignment="1" applyProtection="0">
      <alignment horizontal="center" vertical="center"/>
    </xf>
    <xf numFmtId="49" fontId="26" fillId="13" borderId="24" applyNumberFormat="1" applyFont="1" applyFill="1" applyBorder="1" applyAlignment="1" applyProtection="0">
      <alignment horizontal="center" vertical="center" wrapText="1"/>
    </xf>
    <xf numFmtId="49" fontId="28" fillId="13" borderId="24" applyNumberFormat="1" applyFont="1" applyFill="1" applyBorder="1" applyAlignment="1" applyProtection="0">
      <alignment horizontal="left" vertical="center" wrapText="1"/>
    </xf>
    <xf numFmtId="49" fontId="29" fillId="14" borderId="24" applyNumberFormat="1" applyFont="1" applyFill="1" applyBorder="1" applyAlignment="1" applyProtection="0">
      <alignment horizontal="center" vertical="center"/>
    </xf>
    <xf numFmtId="49" fontId="30" fillId="14" borderId="24" applyNumberFormat="1" applyFont="1" applyFill="1" applyBorder="1" applyAlignment="1" applyProtection="0">
      <alignment horizontal="center" vertical="center"/>
    </xf>
    <xf numFmtId="49" fontId="29" fillId="14" borderId="24" applyNumberFormat="1" applyFont="1" applyFill="1" applyBorder="1" applyAlignment="1" applyProtection="0">
      <alignment horizontal="center" vertical="center" wrapText="1"/>
    </xf>
    <xf numFmtId="49" fontId="31" fillId="14" borderId="24" applyNumberFormat="1" applyFont="1" applyFill="1" applyBorder="1" applyAlignment="1" applyProtection="0">
      <alignment horizontal="left" vertical="center" wrapText="1"/>
    </xf>
    <xf numFmtId="49" fontId="32" fillId="15" borderId="24" applyNumberFormat="1" applyFont="1" applyFill="1" applyBorder="1" applyAlignment="1" applyProtection="0">
      <alignment horizontal="center" vertical="center"/>
    </xf>
    <xf numFmtId="49" fontId="33" fillId="15" borderId="24" applyNumberFormat="1" applyFont="1" applyFill="1" applyBorder="1" applyAlignment="1" applyProtection="0">
      <alignment horizontal="center" vertical="center"/>
    </xf>
    <xf numFmtId="49" fontId="32" fillId="15" borderId="24" applyNumberFormat="1" applyFont="1" applyFill="1" applyBorder="1" applyAlignment="1" applyProtection="0">
      <alignment horizontal="center" vertical="center" wrapText="1"/>
    </xf>
    <xf numFmtId="49" fontId="34" fillId="15" borderId="24" applyNumberFormat="1" applyFont="1" applyFill="1" applyBorder="1" applyAlignment="1" applyProtection="0">
      <alignment horizontal="left" vertical="center" wrapText="1"/>
    </xf>
    <xf numFmtId="49" fontId="35" fillId="16" borderId="24" applyNumberFormat="1" applyFont="1" applyFill="1" applyBorder="1" applyAlignment="1" applyProtection="0">
      <alignment horizontal="center" vertical="center"/>
    </xf>
    <xf numFmtId="49" fontId="36" fillId="16" borderId="24" applyNumberFormat="1" applyFont="1" applyFill="1" applyBorder="1" applyAlignment="1" applyProtection="0">
      <alignment horizontal="center" vertical="center"/>
    </xf>
    <xf numFmtId="49" fontId="35" fillId="16" borderId="24" applyNumberFormat="1" applyFont="1" applyFill="1" applyBorder="1" applyAlignment="1" applyProtection="0">
      <alignment horizontal="center" vertical="center" wrapText="1"/>
    </xf>
    <xf numFmtId="49" fontId="37" fillId="16" borderId="24" applyNumberFormat="1" applyFont="1" applyFill="1" applyBorder="1" applyAlignment="1" applyProtection="0">
      <alignment horizontal="left" vertical="center" wrapText="1"/>
    </xf>
    <xf numFmtId="49" fontId="38" fillId="17" borderId="24" applyNumberFormat="1" applyFont="1" applyFill="1" applyBorder="1" applyAlignment="1" applyProtection="0">
      <alignment horizontal="center" vertical="center"/>
    </xf>
    <xf numFmtId="49" fontId="39" fillId="17" borderId="24" applyNumberFormat="1" applyFont="1" applyFill="1" applyBorder="1" applyAlignment="1" applyProtection="0">
      <alignment horizontal="center" vertical="center"/>
    </xf>
    <xf numFmtId="49" fontId="38" fillId="17" borderId="24" applyNumberFormat="1" applyFont="1" applyFill="1" applyBorder="1" applyAlignment="1" applyProtection="0">
      <alignment horizontal="center" vertical="center" wrapText="1"/>
    </xf>
    <xf numFmtId="49" fontId="40" fillId="17" borderId="24" applyNumberFormat="1" applyFont="1" applyFill="1" applyBorder="1" applyAlignment="1" applyProtection="0">
      <alignment horizontal="left" vertical="center" wrapText="1"/>
    </xf>
    <xf numFmtId="49" fontId="41" fillId="18" borderId="24" applyNumberFormat="1" applyFont="1" applyFill="1" applyBorder="1" applyAlignment="1" applyProtection="0">
      <alignment horizontal="center" vertical="center"/>
    </xf>
    <xf numFmtId="49" fontId="42" fillId="18" borderId="24" applyNumberFormat="1" applyFont="1" applyFill="1" applyBorder="1" applyAlignment="1" applyProtection="0">
      <alignment horizontal="center" vertical="center"/>
    </xf>
    <xf numFmtId="49" fontId="41" fillId="18" borderId="24" applyNumberFormat="1" applyFont="1" applyFill="1" applyBorder="1" applyAlignment="1" applyProtection="0">
      <alignment horizontal="center" vertical="center" wrapText="1"/>
    </xf>
    <xf numFmtId="49" fontId="43" fillId="18" borderId="24" applyNumberFormat="1" applyFont="1" applyFill="1" applyBorder="1" applyAlignment="1" applyProtection="0">
      <alignment horizontal="left" vertical="center" wrapText="1"/>
    </xf>
    <xf numFmtId="49" fontId="44" fillId="19" borderId="24" applyNumberFormat="1" applyFont="1" applyFill="1" applyBorder="1" applyAlignment="1" applyProtection="0">
      <alignment horizontal="center" vertical="center"/>
    </xf>
    <xf numFmtId="49" fontId="45" fillId="19" borderId="24" applyNumberFormat="1" applyFont="1" applyFill="1" applyBorder="1" applyAlignment="1" applyProtection="0">
      <alignment horizontal="center" vertical="center"/>
    </xf>
    <xf numFmtId="49" fontId="44" fillId="19" borderId="24" applyNumberFormat="1" applyFont="1" applyFill="1" applyBorder="1" applyAlignment="1" applyProtection="0">
      <alignment horizontal="center" vertical="center" wrapText="1"/>
    </xf>
    <xf numFmtId="49" fontId="46" fillId="19" borderId="24" applyNumberFormat="1" applyFont="1" applyFill="1" applyBorder="1" applyAlignment="1" applyProtection="0">
      <alignment horizontal="left" vertical="center" wrapText="1"/>
    </xf>
    <xf numFmtId="0" fontId="8" fillId="20" borderId="24" applyNumberFormat="0" applyFont="1" applyFill="1" applyBorder="1" applyAlignment="1" applyProtection="0">
      <alignment horizontal="left" vertical="center" wrapText="1"/>
    </xf>
    <xf numFmtId="49" fontId="8" fillId="20" borderId="24" applyNumberFormat="1" applyFont="1" applyFill="1" applyBorder="1" applyAlignment="1" applyProtection="0">
      <alignment horizontal="center" vertical="center" wrapText="1"/>
    </xf>
    <xf numFmtId="0" fontId="0" fillId="4" borderId="36" applyNumberFormat="0" applyFont="1" applyFill="1" applyBorder="1" applyAlignment="1" applyProtection="0">
      <alignment vertical="bottom"/>
    </xf>
    <xf numFmtId="49" fontId="47" fillId="11" borderId="24" applyNumberFormat="1" applyFont="1" applyFill="1" applyBorder="1" applyAlignment="1" applyProtection="0">
      <alignment horizontal="center" vertical="center" wrapText="1"/>
    </xf>
    <xf numFmtId="49" fontId="48" fillId="11" borderId="24" applyNumberFormat="1" applyFont="1" applyFill="1" applyBorder="1" applyAlignment="1" applyProtection="0">
      <alignment horizontal="center" vertical="center" wrapText="1"/>
    </xf>
    <xf numFmtId="49" fontId="48" fillId="11" borderId="24" applyNumberFormat="1" applyFont="1" applyFill="1" applyBorder="1" applyAlignment="1" applyProtection="0">
      <alignment horizontal="left" vertical="center" wrapText="1"/>
    </xf>
    <xf numFmtId="49" fontId="17" fillId="9" borderId="24" applyNumberFormat="1" applyFont="1" applyFill="1" applyBorder="1" applyAlignment="1" applyProtection="0">
      <alignment horizontal="center" vertical="center" wrapText="1"/>
    </xf>
    <xf numFmtId="49" fontId="18" fillId="9" borderId="24" applyNumberFormat="1" applyFont="1" applyFill="1" applyBorder="1" applyAlignment="1" applyProtection="0">
      <alignment horizontal="center" vertical="center" wrapText="1"/>
    </xf>
    <xf numFmtId="49" fontId="18" fillId="9" borderId="24" applyNumberFormat="1" applyFont="1" applyFill="1" applyBorder="1" applyAlignment="1" applyProtection="0">
      <alignment horizontal="left" vertical="center" wrapText="1"/>
    </xf>
    <xf numFmtId="49" fontId="49" fillId="14" borderId="24" applyNumberFormat="1" applyFont="1" applyFill="1" applyBorder="1" applyAlignment="1" applyProtection="0">
      <alignment horizontal="center" vertical="center" wrapText="1"/>
    </xf>
    <xf numFmtId="49" fontId="50" fillId="14" borderId="24" applyNumberFormat="1" applyFont="1" applyFill="1" applyBorder="1" applyAlignment="1" applyProtection="0">
      <alignment horizontal="center" vertical="center" wrapText="1"/>
    </xf>
    <xf numFmtId="49" fontId="50" fillId="14" borderId="24" applyNumberFormat="1" applyFont="1" applyFill="1" applyBorder="1" applyAlignment="1" applyProtection="0">
      <alignment horizontal="left" vertical="center" wrapText="1"/>
    </xf>
    <xf numFmtId="0" fontId="0" fillId="4" borderId="37" applyNumberFormat="0" applyFont="1" applyFill="1" applyBorder="1" applyAlignment="1" applyProtection="0">
      <alignment vertical="bottom"/>
    </xf>
    <xf numFmtId="49" fontId="7" fillId="14" borderId="24" applyNumberFormat="1" applyFont="1" applyFill="1" applyBorder="1" applyAlignment="1" applyProtection="0">
      <alignment horizontal="center" vertical="center"/>
    </xf>
    <xf numFmtId="49" fontId="8" fillId="21" borderId="24" applyNumberFormat="1" applyFont="1" applyFill="1" applyBorder="1" applyAlignment="1" applyProtection="0">
      <alignment vertical="bottom"/>
    </xf>
    <xf numFmtId="0" fontId="0" fillId="21" borderId="24" applyNumberFormat="0" applyFont="1" applyFill="1" applyBorder="1" applyAlignment="1" applyProtection="0">
      <alignment vertical="bottom"/>
    </xf>
    <xf numFmtId="49" fontId="8" fillId="8" borderId="31" applyNumberFormat="1" applyFont="1" applyFill="1" applyBorder="1" applyAlignment="1" applyProtection="0">
      <alignment horizontal="center" vertical="center" wrapText="1"/>
    </xf>
    <xf numFmtId="49" fontId="13" fillId="10" borderId="29" applyNumberFormat="1" applyFont="1" applyFill="1" applyBorder="1" applyAlignment="1" applyProtection="0">
      <alignment horizontal="center" vertical="center" wrapText="1"/>
    </xf>
    <xf numFmtId="0" fontId="51" fillId="7" borderId="11" applyNumberFormat="1" applyFont="1" applyFill="1" applyBorder="1" applyAlignment="1" applyProtection="0">
      <alignment horizontal="center" vertical="center" wrapText="1"/>
    </xf>
    <xf numFmtId="0" fontId="51" fillId="7" borderId="30" applyNumberFormat="1" applyFont="1" applyFill="1" applyBorder="1" applyAlignment="1" applyProtection="0">
      <alignment horizontal="center" vertical="center" wrapText="1"/>
    </xf>
    <xf numFmtId="0" fontId="13" fillId="10" borderId="24" applyNumberFormat="1" applyFont="1" applyFill="1" applyBorder="1" applyAlignment="1" applyProtection="0">
      <alignment horizontal="center" vertical="center" wrapText="1"/>
    </xf>
    <xf numFmtId="59" fontId="52" fillId="10" borderId="24" applyNumberFormat="1" applyFont="1" applyFill="1" applyBorder="1" applyAlignment="1" applyProtection="0">
      <alignment horizontal="center" vertical="center" wrapText="1"/>
    </xf>
    <xf numFmtId="49" fontId="47" fillId="10" borderId="24" applyNumberFormat="1" applyFont="1" applyFill="1" applyBorder="1" applyAlignment="1" applyProtection="0">
      <alignment horizontal="center" vertical="center" wrapText="1"/>
    </xf>
    <xf numFmtId="49" fontId="18" fillId="10" borderId="24" applyNumberFormat="1" applyFont="1" applyFill="1" applyBorder="1" applyAlignment="1" applyProtection="0">
      <alignment horizontal="center" vertical="center" wrapText="1"/>
    </xf>
    <xf numFmtId="49" fontId="13" fillId="10" borderId="24" applyNumberFormat="1" applyFont="1" applyFill="1" applyBorder="1" applyAlignment="1" applyProtection="0">
      <alignment horizontal="center" vertical="center" wrapText="1"/>
    </xf>
    <xf numFmtId="49" fontId="13" fillId="12" borderId="29" applyNumberFormat="1" applyFont="1" applyFill="1" applyBorder="1" applyAlignment="1" applyProtection="0">
      <alignment horizontal="center" vertical="center" wrapText="1"/>
    </xf>
    <xf numFmtId="0" fontId="13" fillId="12" borderId="24" applyNumberFormat="1" applyFont="1" applyFill="1" applyBorder="1" applyAlignment="1" applyProtection="0">
      <alignment horizontal="center" vertical="center" wrapText="1"/>
    </xf>
    <xf numFmtId="59" fontId="52" fillId="12" borderId="24" applyNumberFormat="1" applyFont="1" applyFill="1" applyBorder="1" applyAlignment="1" applyProtection="0">
      <alignment horizontal="center" vertical="center" wrapText="1"/>
    </xf>
    <xf numFmtId="49" fontId="47" fillId="12" borderId="24" applyNumberFormat="1" applyFont="1" applyFill="1" applyBorder="1" applyAlignment="1" applyProtection="0">
      <alignment horizontal="center" vertical="center" wrapText="1"/>
    </xf>
    <xf numFmtId="49" fontId="21" fillId="12" borderId="24" applyNumberFormat="1" applyFont="1" applyFill="1" applyBorder="1" applyAlignment="1" applyProtection="0">
      <alignment horizontal="center" vertical="center" wrapText="1"/>
    </xf>
    <xf numFmtId="49" fontId="13" fillId="12" borderId="24" applyNumberFormat="1" applyFont="1" applyFill="1" applyBorder="1" applyAlignment="1" applyProtection="0">
      <alignment horizontal="center" vertical="center" wrapText="1"/>
    </xf>
    <xf numFmtId="49" fontId="13" fillId="9" borderId="29" applyNumberFormat="1" applyFont="1" applyFill="1" applyBorder="1" applyAlignment="1" applyProtection="0">
      <alignment horizontal="center" vertical="center" wrapText="1"/>
    </xf>
    <xf numFmtId="0" fontId="13" fillId="9" borderId="24" applyNumberFormat="1" applyFont="1" applyFill="1" applyBorder="1" applyAlignment="1" applyProtection="0">
      <alignment horizontal="center" vertical="center" wrapText="1"/>
    </xf>
    <xf numFmtId="59" fontId="52" fillId="9" borderId="24" applyNumberFormat="1" applyFont="1" applyFill="1" applyBorder="1" applyAlignment="1" applyProtection="0">
      <alignment horizontal="center" vertical="center" wrapText="1"/>
    </xf>
    <xf numFmtId="49" fontId="47" fillId="9" borderId="24" applyNumberFormat="1" applyFont="1" applyFill="1" applyBorder="1" applyAlignment="1" applyProtection="0">
      <alignment horizontal="center" vertical="center" wrapText="1"/>
    </xf>
    <xf numFmtId="49" fontId="24" fillId="9" borderId="24" applyNumberFormat="1" applyFont="1" applyFill="1" applyBorder="1" applyAlignment="1" applyProtection="0">
      <alignment horizontal="center" vertical="center" wrapText="1"/>
    </xf>
    <xf numFmtId="49" fontId="13" fillId="9" borderId="24" applyNumberFormat="1" applyFont="1" applyFill="1" applyBorder="1" applyAlignment="1" applyProtection="0">
      <alignment horizontal="center" vertical="center" wrapText="1"/>
    </xf>
    <xf numFmtId="49" fontId="13" fillId="13" borderId="29" applyNumberFormat="1" applyFont="1" applyFill="1" applyBorder="1" applyAlignment="1" applyProtection="0">
      <alignment horizontal="center" vertical="center" wrapText="1"/>
    </xf>
    <xf numFmtId="0" fontId="13" fillId="13" borderId="24" applyNumberFormat="1" applyFont="1" applyFill="1" applyBorder="1" applyAlignment="1" applyProtection="0">
      <alignment horizontal="center" vertical="center" wrapText="1"/>
    </xf>
    <xf numFmtId="59" fontId="52" fillId="13" borderId="24" applyNumberFormat="1" applyFont="1" applyFill="1" applyBorder="1" applyAlignment="1" applyProtection="0">
      <alignment horizontal="center" vertical="center" wrapText="1"/>
    </xf>
    <xf numFmtId="49" fontId="47" fillId="13" borderId="24" applyNumberFormat="1" applyFont="1" applyFill="1" applyBorder="1" applyAlignment="1" applyProtection="0">
      <alignment horizontal="center" vertical="center" wrapText="1"/>
    </xf>
    <xf numFmtId="49" fontId="27" fillId="13" borderId="24" applyNumberFormat="1" applyFont="1" applyFill="1" applyBorder="1" applyAlignment="1" applyProtection="0">
      <alignment horizontal="center" vertical="center" wrapText="1"/>
    </xf>
    <xf numFmtId="49" fontId="13" fillId="13" borderId="24" applyNumberFormat="1" applyFont="1" applyFill="1" applyBorder="1" applyAlignment="1" applyProtection="0">
      <alignment horizontal="center" vertical="center" wrapText="1"/>
    </xf>
    <xf numFmtId="49" fontId="13" fillId="14" borderId="29" applyNumberFormat="1" applyFont="1" applyFill="1" applyBorder="1" applyAlignment="1" applyProtection="0">
      <alignment horizontal="center" vertical="center" wrapText="1"/>
    </xf>
    <xf numFmtId="0" fontId="13" fillId="14" borderId="24" applyNumberFormat="1" applyFont="1" applyFill="1" applyBorder="1" applyAlignment="1" applyProtection="0">
      <alignment horizontal="center" vertical="center" wrapText="1"/>
    </xf>
    <xf numFmtId="59" fontId="52" fillId="14" borderId="24" applyNumberFormat="1" applyFont="1" applyFill="1" applyBorder="1" applyAlignment="1" applyProtection="0">
      <alignment horizontal="center" vertical="center" wrapText="1"/>
    </xf>
    <xf numFmtId="49" fontId="47" fillId="14" borderId="24" applyNumberFormat="1" applyFont="1" applyFill="1" applyBorder="1" applyAlignment="1" applyProtection="0">
      <alignment horizontal="center" vertical="center" wrapText="1"/>
    </xf>
    <xf numFmtId="49" fontId="30" fillId="14" borderId="24" applyNumberFormat="1" applyFont="1" applyFill="1" applyBorder="1" applyAlignment="1" applyProtection="0">
      <alignment horizontal="center" vertical="center" wrapText="1"/>
    </xf>
    <xf numFmtId="49" fontId="13" fillId="14" borderId="24" applyNumberFormat="1" applyFont="1" applyFill="1" applyBorder="1" applyAlignment="1" applyProtection="0">
      <alignment horizontal="center" vertical="center" wrapText="1"/>
    </xf>
    <xf numFmtId="49" fontId="13" fillId="15" borderId="29" applyNumberFormat="1" applyFont="1" applyFill="1" applyBorder="1" applyAlignment="1" applyProtection="0">
      <alignment horizontal="center" vertical="center" wrapText="1"/>
    </xf>
    <xf numFmtId="0" fontId="13" fillId="15" borderId="24" applyNumberFormat="1" applyFont="1" applyFill="1" applyBorder="1" applyAlignment="1" applyProtection="0">
      <alignment horizontal="center" vertical="center" wrapText="1"/>
    </xf>
    <xf numFmtId="0" fontId="52" fillId="15" borderId="24" applyNumberFormat="1" applyFont="1" applyFill="1" applyBorder="1" applyAlignment="1" applyProtection="0">
      <alignment horizontal="center" vertical="center" wrapText="1"/>
    </xf>
    <xf numFmtId="49" fontId="47" fillId="15" borderId="24" applyNumberFormat="1" applyFont="1" applyFill="1" applyBorder="1" applyAlignment="1" applyProtection="0">
      <alignment horizontal="center" vertical="center" wrapText="1"/>
    </xf>
    <xf numFmtId="49" fontId="33" fillId="15" borderId="24" applyNumberFormat="1" applyFont="1" applyFill="1" applyBorder="1" applyAlignment="1" applyProtection="0">
      <alignment horizontal="center" vertical="center" wrapText="1"/>
    </xf>
    <xf numFmtId="49" fontId="13" fillId="15" borderId="24" applyNumberFormat="1" applyFont="1" applyFill="1" applyBorder="1" applyAlignment="1" applyProtection="0">
      <alignment horizontal="center" vertical="center" wrapText="1"/>
    </xf>
    <xf numFmtId="49" fontId="13" fillId="16" borderId="29" applyNumberFormat="1" applyFont="1" applyFill="1" applyBorder="1" applyAlignment="1" applyProtection="0">
      <alignment horizontal="center" vertical="center" wrapText="1"/>
    </xf>
    <xf numFmtId="0" fontId="13" fillId="16" borderId="24" applyNumberFormat="1" applyFont="1" applyFill="1" applyBorder="1" applyAlignment="1" applyProtection="0">
      <alignment horizontal="center" vertical="center" wrapText="1"/>
    </xf>
    <xf numFmtId="0" fontId="52" fillId="16" borderId="24" applyNumberFormat="1" applyFont="1" applyFill="1" applyBorder="1" applyAlignment="1" applyProtection="0">
      <alignment horizontal="center" vertical="center" wrapText="1"/>
    </xf>
    <xf numFmtId="49" fontId="47" fillId="16" borderId="24" applyNumberFormat="1" applyFont="1" applyFill="1" applyBorder="1" applyAlignment="1" applyProtection="0">
      <alignment horizontal="center" vertical="center" wrapText="1"/>
    </xf>
    <xf numFmtId="49" fontId="36" fillId="16" borderId="24" applyNumberFormat="1" applyFont="1" applyFill="1" applyBorder="1" applyAlignment="1" applyProtection="0">
      <alignment horizontal="center" vertical="center" wrapText="1"/>
    </xf>
    <xf numFmtId="49" fontId="13" fillId="16" borderId="24" applyNumberFormat="1" applyFont="1" applyFill="1" applyBorder="1" applyAlignment="1" applyProtection="0">
      <alignment horizontal="center" vertical="center" wrapText="1"/>
    </xf>
    <xf numFmtId="49" fontId="13" fillId="17" borderId="29" applyNumberFormat="1" applyFont="1" applyFill="1" applyBorder="1" applyAlignment="1" applyProtection="0">
      <alignment horizontal="center" vertical="center" wrapText="1"/>
    </xf>
    <xf numFmtId="0" fontId="13" fillId="17" borderId="24" applyNumberFormat="1" applyFont="1" applyFill="1" applyBorder="1" applyAlignment="1" applyProtection="0">
      <alignment horizontal="center" vertical="center" wrapText="1"/>
    </xf>
    <xf numFmtId="0" fontId="52" fillId="17" borderId="24" applyNumberFormat="1" applyFont="1" applyFill="1" applyBorder="1" applyAlignment="1" applyProtection="0">
      <alignment horizontal="center" vertical="center" wrapText="1"/>
    </xf>
    <xf numFmtId="49" fontId="47" fillId="17" borderId="24" applyNumberFormat="1" applyFont="1" applyFill="1" applyBorder="1" applyAlignment="1" applyProtection="0">
      <alignment horizontal="center" vertical="center" wrapText="1"/>
    </xf>
    <xf numFmtId="49" fontId="39" fillId="17" borderId="24" applyNumberFormat="1" applyFont="1" applyFill="1" applyBorder="1" applyAlignment="1" applyProtection="0">
      <alignment horizontal="center" vertical="center" wrapText="1"/>
    </xf>
    <xf numFmtId="49" fontId="13" fillId="17" borderId="24" applyNumberFormat="1" applyFont="1" applyFill="1" applyBorder="1" applyAlignment="1" applyProtection="0">
      <alignment horizontal="center" vertical="center" wrapText="1"/>
    </xf>
    <xf numFmtId="49" fontId="13" fillId="18" borderId="29" applyNumberFormat="1" applyFont="1" applyFill="1" applyBorder="1" applyAlignment="1" applyProtection="0">
      <alignment horizontal="center" vertical="center" wrapText="1"/>
    </xf>
    <xf numFmtId="0" fontId="13" fillId="18" borderId="24" applyNumberFormat="1" applyFont="1" applyFill="1" applyBorder="1" applyAlignment="1" applyProtection="0">
      <alignment horizontal="center" vertical="center" wrapText="1"/>
    </xf>
    <xf numFmtId="0" fontId="52" fillId="18" borderId="24" applyNumberFormat="1" applyFont="1" applyFill="1" applyBorder="1" applyAlignment="1" applyProtection="0">
      <alignment horizontal="center" vertical="center" wrapText="1"/>
    </xf>
    <xf numFmtId="49" fontId="47" fillId="18" borderId="24" applyNumberFormat="1" applyFont="1" applyFill="1" applyBorder="1" applyAlignment="1" applyProtection="0">
      <alignment horizontal="center" vertical="center" wrapText="1"/>
    </xf>
    <xf numFmtId="49" fontId="42" fillId="18" borderId="24" applyNumberFormat="1" applyFont="1" applyFill="1" applyBorder="1" applyAlignment="1" applyProtection="0">
      <alignment horizontal="center" vertical="center" wrapText="1"/>
    </xf>
    <xf numFmtId="49" fontId="13" fillId="18" borderId="24" applyNumberFormat="1" applyFont="1" applyFill="1" applyBorder="1" applyAlignment="1" applyProtection="0">
      <alignment horizontal="center" vertical="center" wrapText="1"/>
    </xf>
    <xf numFmtId="49" fontId="13" fillId="19" borderId="29" applyNumberFormat="1" applyFont="1" applyFill="1" applyBorder="1" applyAlignment="1" applyProtection="0">
      <alignment horizontal="center" vertical="center" wrapText="1"/>
    </xf>
    <xf numFmtId="0" fontId="51" fillId="7" borderId="32" applyNumberFormat="1" applyFont="1" applyFill="1" applyBorder="1" applyAlignment="1" applyProtection="0">
      <alignment horizontal="center" vertical="center" wrapText="1"/>
    </xf>
    <xf numFmtId="0" fontId="51" fillId="7" borderId="38" applyNumberFormat="1" applyFont="1" applyFill="1" applyBorder="1" applyAlignment="1" applyProtection="0">
      <alignment horizontal="center" vertical="center" wrapText="1"/>
    </xf>
    <xf numFmtId="0" fontId="13" fillId="19" borderId="24" applyNumberFormat="1" applyFont="1" applyFill="1" applyBorder="1" applyAlignment="1" applyProtection="0">
      <alignment horizontal="center" vertical="center" wrapText="1"/>
    </xf>
    <xf numFmtId="0" fontId="52" fillId="19" borderId="24" applyNumberFormat="1" applyFont="1" applyFill="1" applyBorder="1" applyAlignment="1" applyProtection="0">
      <alignment horizontal="center" vertical="center" wrapText="1"/>
    </xf>
    <xf numFmtId="49" fontId="47" fillId="19" borderId="24" applyNumberFormat="1" applyFont="1" applyFill="1" applyBorder="1" applyAlignment="1" applyProtection="0">
      <alignment horizontal="center" vertical="center" wrapText="1"/>
    </xf>
    <xf numFmtId="49" fontId="45" fillId="19" borderId="24" applyNumberFormat="1" applyFont="1" applyFill="1" applyBorder="1" applyAlignment="1" applyProtection="0">
      <alignment horizontal="center" vertical="center" wrapText="1"/>
    </xf>
    <xf numFmtId="49" fontId="13" fillId="19" borderId="24" applyNumberFormat="1" applyFont="1" applyFill="1" applyBorder="1" applyAlignment="1" applyProtection="0">
      <alignment horizontal="center" vertical="center" wrapText="1"/>
    </xf>
    <xf numFmtId="0" fontId="0" fillId="14" borderId="24" applyNumberFormat="0" applyFont="1" applyFill="1" applyBorder="1" applyAlignment="1" applyProtection="0">
      <alignment vertical="bottom"/>
    </xf>
    <xf numFmtId="0" fontId="0" applyNumberFormat="1" applyFont="1" applyFill="0" applyBorder="0" applyAlignment="1" applyProtection="0">
      <alignment vertical="bottom"/>
    </xf>
    <xf numFmtId="49" fontId="8" fillId="8" borderId="39" applyNumberFormat="1" applyFont="1" applyFill="1" applyBorder="1" applyAlignment="1" applyProtection="0">
      <alignment vertical="bottom"/>
    </xf>
    <xf numFmtId="49" fontId="8" fillId="8" borderId="40" applyNumberFormat="1" applyFont="1" applyFill="1" applyBorder="1" applyAlignment="1" applyProtection="0">
      <alignment vertical="bottom"/>
    </xf>
    <xf numFmtId="0" fontId="0" fillId="4" borderId="41" applyNumberFormat="0" applyFont="1" applyFill="1" applyBorder="1" applyAlignment="1" applyProtection="0">
      <alignment vertical="bottom"/>
    </xf>
    <xf numFmtId="0" fontId="0" fillId="4" borderId="42" applyNumberFormat="0" applyFont="1" applyFill="1" applyBorder="1" applyAlignment="1" applyProtection="0">
      <alignment vertical="bottom"/>
    </xf>
    <xf numFmtId="49" fontId="49" fillId="14" borderId="24" applyNumberFormat="1" applyFont="1" applyFill="1" applyBorder="1" applyAlignment="1" applyProtection="0">
      <alignment horizontal="center" vertical="center"/>
    </xf>
    <xf numFmtId="0" fontId="0" fillId="4" borderId="24" applyNumberFormat="1" applyFont="1" applyFill="1" applyBorder="1" applyAlignment="1" applyProtection="0">
      <alignment horizontal="center" vertical="center"/>
    </xf>
    <xf numFmtId="59" fontId="0" fillId="4" borderId="43" applyNumberFormat="1" applyFont="1" applyFill="1" applyBorder="1" applyAlignment="1" applyProtection="0">
      <alignment vertical="bottom"/>
    </xf>
    <xf numFmtId="0" fontId="0" fillId="4" borderId="43" applyNumberFormat="1" applyFont="1" applyFill="1" applyBorder="1" applyAlignment="1" applyProtection="0">
      <alignment vertical="bottom"/>
    </xf>
    <xf numFmtId="49" fontId="0" fillId="4" borderId="43" applyNumberFormat="1" applyFont="1" applyFill="1" applyBorder="1" applyAlignment="1" applyProtection="0">
      <alignment vertical="bottom"/>
    </xf>
    <xf numFmtId="49" fontId="0" fillId="4" borderId="24" applyNumberFormat="1" applyFont="1" applyFill="1" applyBorder="1" applyAlignment="1" applyProtection="0">
      <alignment horizontal="center" vertical="center"/>
    </xf>
    <xf numFmtId="59" fontId="0" fillId="4" borderId="16" applyNumberFormat="1" applyFont="1" applyFill="1" applyBorder="1" applyAlignment="1" applyProtection="0">
      <alignment vertical="bottom"/>
    </xf>
    <xf numFmtId="0" fontId="0" fillId="4" borderId="16" applyNumberFormat="1" applyFont="1" applyFill="1" applyBorder="1" applyAlignment="1" applyProtection="0">
      <alignment vertical="bottom"/>
    </xf>
    <xf numFmtId="49" fontId="0" fillId="4" borderId="16" applyNumberFormat="1" applyFont="1" applyFill="1" applyBorder="1" applyAlignment="1" applyProtection="0">
      <alignment vertical="bottom"/>
    </xf>
    <xf numFmtId="0" fontId="0" fillId="4" borderId="24"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6" fillId="4" borderId="22" applyNumberFormat="1" applyFont="1" applyFill="1" applyBorder="1" applyAlignment="1" applyProtection="0">
      <alignment horizontal="center" vertical="center" wrapText="1"/>
    </xf>
    <xf numFmtId="49" fontId="0" fillId="10" borderId="24" applyNumberFormat="1" applyFont="1" applyFill="1" applyBorder="1" applyAlignment="1" applyProtection="0">
      <alignment horizontal="center" vertical="center" wrapText="1"/>
    </xf>
    <xf numFmtId="49" fontId="0" fillId="4" borderId="24" applyNumberFormat="1" applyFont="1" applyFill="1" applyBorder="1" applyAlignment="1" applyProtection="0">
      <alignment horizontal="left" vertical="center" wrapText="1"/>
    </xf>
    <xf numFmtId="0" fontId="53" fillId="4" borderId="24" applyNumberFormat="1" applyFont="1" applyFill="1" applyBorder="1" applyAlignment="1" applyProtection="0">
      <alignment horizontal="center" vertical="center" wrapText="1"/>
    </xf>
    <xf numFmtId="0" fontId="0" fillId="22" borderId="24" applyNumberFormat="1" applyFont="1" applyFill="1" applyBorder="1" applyAlignment="1" applyProtection="0">
      <alignment horizontal="center" vertical="center" wrapText="1"/>
    </xf>
    <xf numFmtId="49" fontId="0" fillId="22" borderId="24" applyNumberFormat="1" applyFont="1" applyFill="1" applyBorder="1" applyAlignment="1" applyProtection="0">
      <alignment horizontal="left" vertical="center" wrapText="1"/>
    </xf>
    <xf numFmtId="0" fontId="53" fillId="22" borderId="24" applyNumberFormat="1" applyFont="1" applyFill="1" applyBorder="1" applyAlignment="1" applyProtection="0">
      <alignment horizontal="center" vertical="center" wrapText="1"/>
    </xf>
    <xf numFmtId="49" fontId="0" fillId="22" borderId="24" applyNumberFormat="1" applyFont="1" applyFill="1" applyBorder="1" applyAlignment="1" applyProtection="0">
      <alignment horizontal="center" vertical="center" wrapText="1"/>
    </xf>
    <xf numFmtId="49" fontId="0" fillId="14" borderId="24" applyNumberFormat="1" applyFont="1" applyFill="1" applyBorder="1" applyAlignment="1" applyProtection="0">
      <alignment horizontal="center" vertical="center" wrapText="1"/>
    </xf>
    <xf numFmtId="0" fontId="0" fillId="22" borderId="24" applyNumberFormat="0" applyFont="1" applyFill="1" applyBorder="1" applyAlignment="1" applyProtection="0">
      <alignment horizontal="center" vertical="center" wrapText="1"/>
    </xf>
    <xf numFmtId="0" fontId="0" fillId="22" borderId="24" applyNumberFormat="0" applyFont="1" applyFill="1" applyBorder="1" applyAlignment="1" applyProtection="0">
      <alignment horizontal="left" vertical="center" wrapText="1"/>
    </xf>
    <xf numFmtId="0" fontId="53" fillId="22" borderId="24" applyNumberFormat="0" applyFont="1" applyFill="1" applyBorder="1" applyAlignment="1" applyProtection="0">
      <alignment horizontal="center" vertical="center" wrapText="1"/>
    </xf>
    <xf numFmtId="0" fontId="0" fillId="4" borderId="24" applyNumberFormat="0" applyFont="1" applyFill="1" applyBorder="1" applyAlignment="1" applyProtection="0">
      <alignment horizontal="left" vertical="center" wrapText="1"/>
    </xf>
    <xf numFmtId="0" fontId="53" fillId="4" borderId="24" applyNumberFormat="0" applyFont="1" applyFill="1" applyBorder="1" applyAlignment="1" applyProtection="0">
      <alignment horizontal="center" vertical="center" wrapText="1"/>
    </xf>
    <xf numFmtId="49" fontId="0" fillId="9" borderId="24" applyNumberFormat="1" applyFont="1" applyFill="1" applyBorder="1" applyAlignment="1" applyProtection="0">
      <alignment vertical="bottom"/>
    </xf>
    <xf numFmtId="49" fontId="11" fillId="9" borderId="24" applyNumberFormat="1" applyFont="1" applyFill="1" applyBorder="1" applyAlignment="1" applyProtection="0">
      <alignment vertical="bottom"/>
    </xf>
    <xf numFmtId="49" fontId="51" fillId="7" borderId="24" applyNumberFormat="1" applyFont="1" applyFill="1" applyBorder="1" applyAlignment="1" applyProtection="0">
      <alignment horizontal="left" vertical="center" wrapText="1"/>
    </xf>
    <xf numFmtId="49" fontId="53" fillId="7" borderId="24" applyNumberFormat="1" applyFont="1" applyFill="1" applyBorder="1" applyAlignment="1" applyProtection="0">
      <alignment horizontal="center" vertical="center" wrapText="1"/>
    </xf>
    <xf numFmtId="0" fontId="0" fillId="7" borderId="24" applyNumberFormat="1" applyFont="1" applyFill="1" applyBorder="1" applyAlignment="1" applyProtection="0">
      <alignment horizontal="center" vertical="center" wrapText="1"/>
    </xf>
    <xf numFmtId="49" fontId="0" fillId="7" borderId="24"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0" fillId="10" borderId="24" applyNumberFormat="1" applyFont="1" applyFill="1" applyBorder="1" applyAlignment="1" applyProtection="0">
      <alignment horizontal="left" vertical="center" wrapText="1"/>
    </xf>
    <xf numFmtId="49" fontId="0" fillId="9" borderId="24" applyNumberFormat="1" applyFont="1" applyFill="1" applyBorder="1" applyAlignment="1" applyProtection="0">
      <alignment horizontal="center" vertical="center" wrapText="1"/>
    </xf>
    <xf numFmtId="49" fontId="0" fillId="9" borderId="24" applyNumberFormat="1" applyFont="1" applyFill="1" applyBorder="1" applyAlignment="1" applyProtection="0">
      <alignment horizontal="left" vertical="center" wrapText="1"/>
    </xf>
    <xf numFmtId="49" fontId="0" fillId="14" borderId="24" applyNumberFormat="1" applyFont="1" applyFill="1" applyBorder="1" applyAlignment="1" applyProtection="0">
      <alignment horizontal="left" vertical="center" wrapText="1"/>
    </xf>
    <xf numFmtId="49" fontId="0" fillId="11" borderId="24" applyNumberFormat="1" applyFont="1" applyFill="1" applyBorder="1" applyAlignment="1" applyProtection="0">
      <alignment horizontal="center" vertical="center" wrapText="1"/>
    </xf>
    <xf numFmtId="49" fontId="0" fillId="11" borderId="24" applyNumberFormat="1" applyFont="1" applyFill="1" applyBorder="1" applyAlignment="1" applyProtection="0">
      <alignment horizontal="left" vertical="center" wrapText="1"/>
    </xf>
    <xf numFmtId="49" fontId="0" fillId="23" borderId="24" applyNumberFormat="1" applyFont="1" applyFill="1" applyBorder="1" applyAlignment="1" applyProtection="0">
      <alignment horizontal="center" vertical="center" wrapText="1"/>
    </xf>
    <xf numFmtId="49" fontId="0" fillId="23" borderId="24" applyNumberFormat="1" applyFont="1" applyFill="1" applyBorder="1" applyAlignment="1" applyProtection="0">
      <alignment horizontal="left" vertical="center" wrapText="1"/>
    </xf>
    <xf numFmtId="49" fontId="9" fillId="7" borderId="24" applyNumberFormat="1" applyFont="1" applyFill="1" applyBorder="1" applyAlignment="1" applyProtection="0">
      <alignment vertical="bottom"/>
    </xf>
    <xf numFmtId="49" fontId="0" fillId="7" borderId="24" applyNumberFormat="1" applyFont="1" applyFill="1" applyBorder="1" applyAlignment="1" applyProtection="0">
      <alignment vertical="bottom"/>
    </xf>
    <xf numFmtId="49" fontId="54" fillId="7" borderId="24" applyNumberFormat="1" applyFont="1" applyFill="1" applyBorder="1" applyAlignment="1" applyProtection="0">
      <alignment vertical="bottom"/>
    </xf>
    <xf numFmtId="49" fontId="7" fillId="7" borderId="24" applyNumberFormat="1" applyFont="1" applyFill="1" applyBorder="1" applyAlignment="1" applyProtection="0">
      <alignment vertical="bottom"/>
    </xf>
    <xf numFmtId="0" fontId="0" applyNumberFormat="1" applyFont="1" applyFill="0" applyBorder="0" applyAlignment="1" applyProtection="0">
      <alignment vertical="bottom"/>
    </xf>
    <xf numFmtId="0" fontId="9" fillId="4" borderId="24" applyNumberFormat="0" applyFont="1" applyFill="1" applyBorder="1" applyAlignment="1" applyProtection="0">
      <alignment horizontal="center" vertical="center" wrapText="1"/>
    </xf>
    <xf numFmtId="49" fontId="55" fillId="14" borderId="24" applyNumberFormat="1" applyFont="1" applyFill="1" applyBorder="1" applyAlignment="1" applyProtection="0">
      <alignment horizontal="center" vertical="center" wrapText="1"/>
    </xf>
    <xf numFmtId="0" fontId="55" fillId="14" borderId="24" applyNumberFormat="0" applyFont="1" applyFill="1" applyBorder="1" applyAlignment="1" applyProtection="0">
      <alignment horizontal="center" vertical="center" wrapText="1"/>
    </xf>
    <xf numFmtId="49" fontId="55" fillId="14" borderId="24" applyNumberFormat="1" applyFont="1" applyFill="1" applyBorder="1" applyAlignment="1" applyProtection="0">
      <alignment horizontal="left" vertical="center" wrapText="1"/>
    </xf>
    <xf numFmtId="0" fontId="55" fillId="14" borderId="24" applyNumberFormat="0" applyFont="1" applyFill="1" applyBorder="1" applyAlignment="1" applyProtection="0">
      <alignment horizontal="left" vertical="center" wrapText="1"/>
    </xf>
    <xf numFmtId="0" fontId="56" fillId="4" borderId="24" applyNumberFormat="1" applyFont="1" applyFill="1" applyBorder="1" applyAlignment="1" applyProtection="0">
      <alignment horizontal="center" vertical="center"/>
    </xf>
    <xf numFmtId="0" fontId="0" fillId="9" borderId="24" applyNumberFormat="0" applyFont="1" applyFill="1" applyBorder="1" applyAlignment="1" applyProtection="0">
      <alignment horizontal="left" vertical="center" wrapText="1"/>
    </xf>
    <xf numFmtId="0" fontId="9" fillId="9" borderId="24" applyNumberFormat="0" applyFont="1" applyFill="1" applyBorder="1" applyAlignment="1" applyProtection="0">
      <alignment horizontal="center" vertical="center" wrapText="1"/>
    </xf>
    <xf numFmtId="0" fontId="57" fillId="4" borderId="24" applyNumberFormat="1" applyFont="1" applyFill="1" applyBorder="1" applyAlignment="1" applyProtection="0">
      <alignment horizontal="center" vertical="center" wrapText="1"/>
    </xf>
    <xf numFmtId="0" fontId="13" fillId="4" borderId="24" applyNumberFormat="1" applyFont="1" applyFill="1" applyBorder="1" applyAlignment="1" applyProtection="0">
      <alignment horizontal="left" vertical="center" wrapText="1"/>
    </xf>
    <xf numFmtId="49" fontId="13" fillId="4" borderId="24" applyNumberFormat="1" applyFont="1" applyFill="1" applyBorder="1" applyAlignment="1" applyProtection="0">
      <alignment horizontal="left" vertical="center" wrapText="1"/>
    </xf>
    <xf numFmtId="49" fontId="9" fillId="14" borderId="24" applyNumberFormat="1" applyFont="1" applyFill="1" applyBorder="1" applyAlignment="1" applyProtection="0">
      <alignment horizontal="center" vertical="center" wrapText="1"/>
    </xf>
    <xf numFmtId="0" fontId="13" fillId="14" borderId="24" applyNumberFormat="1" applyFont="1" applyFill="1" applyBorder="1" applyAlignment="1" applyProtection="0">
      <alignment horizontal="left" vertical="center" wrapText="1"/>
    </xf>
    <xf numFmtId="49" fontId="9" fillId="9" borderId="24" applyNumberFormat="1" applyFont="1" applyFill="1" applyBorder="1" applyAlignment="1" applyProtection="0">
      <alignment horizontal="left" vertical="center" wrapText="1"/>
    </xf>
    <xf numFmtId="0" fontId="57" fillId="9" borderId="24" applyNumberFormat="1" applyFont="1" applyFill="1" applyBorder="1" applyAlignment="1" applyProtection="0">
      <alignment horizontal="center" vertical="center" wrapText="1"/>
    </xf>
    <xf numFmtId="0" fontId="13" fillId="9" borderId="24" applyNumberFormat="1" applyFont="1" applyFill="1" applyBorder="1" applyAlignment="1" applyProtection="0">
      <alignment horizontal="left" vertical="center" wrapText="1"/>
    </xf>
    <xf numFmtId="49" fontId="13" fillId="9" borderId="24" applyNumberFormat="1" applyFont="1" applyFill="1" applyBorder="1" applyAlignment="1" applyProtection="0">
      <alignment horizontal="left" vertical="center" wrapText="1"/>
    </xf>
    <xf numFmtId="0" fontId="9" fillId="4" borderId="26" applyNumberFormat="0" applyFont="1" applyFill="1" applyBorder="1" applyAlignment="1" applyProtection="0">
      <alignment horizontal="center" vertical="center" wrapText="1"/>
    </xf>
    <xf numFmtId="0" fontId="0" fillId="4" borderId="26" applyNumberFormat="0" applyFont="1" applyFill="1" applyBorder="1" applyAlignment="1" applyProtection="0">
      <alignment horizontal="center" vertical="center" wrapText="1"/>
    </xf>
    <xf numFmtId="0" fontId="0" fillId="4" borderId="26" applyNumberFormat="0" applyFont="1" applyFill="1" applyBorder="1" applyAlignment="1" applyProtection="0">
      <alignment horizontal="left" vertical="center" wrapText="1"/>
    </xf>
    <xf numFmtId="49" fontId="51" fillId="11" borderId="24" applyNumberFormat="1" applyFont="1" applyFill="1" applyBorder="1" applyAlignment="1" applyProtection="0">
      <alignment horizontal="center" vertical="center" wrapText="1"/>
    </xf>
    <xf numFmtId="0" fontId="0" fillId="11" borderId="24" applyNumberFormat="0" applyFont="1" applyFill="1" applyBorder="1" applyAlignment="1" applyProtection="0">
      <alignment horizontal="center" vertical="center" wrapText="1"/>
    </xf>
    <xf numFmtId="0" fontId="0" fillId="11" borderId="24" applyNumberFormat="0" applyFont="1" applyFill="1" applyBorder="1" applyAlignment="1" applyProtection="0">
      <alignment horizontal="left" vertical="center" wrapText="1"/>
    </xf>
    <xf numFmtId="49" fontId="9" fillId="11" borderId="24" applyNumberFormat="1" applyFont="1" applyFill="1" applyBorder="1" applyAlignment="1" applyProtection="0">
      <alignment horizontal="center" vertical="center" wrapText="1"/>
    </xf>
    <xf numFmtId="0" fontId="9" fillId="9" borderId="44" applyNumberFormat="0" applyFont="1" applyFill="1" applyBorder="1" applyAlignment="1" applyProtection="0">
      <alignment horizontal="center" vertical="center"/>
    </xf>
    <xf numFmtId="0" fontId="0" fillId="9" borderId="45" applyNumberFormat="0" applyFont="1" applyFill="1" applyBorder="1" applyAlignment="1" applyProtection="0">
      <alignment horizontal="center" vertical="center"/>
    </xf>
    <xf numFmtId="0" fontId="0" fillId="9" borderId="45" applyNumberFormat="0" applyFont="1" applyFill="1" applyBorder="1" applyAlignment="1" applyProtection="0">
      <alignment horizontal="left" vertical="center"/>
    </xf>
    <xf numFmtId="0" fontId="0" fillId="4" borderId="46" applyNumberFormat="0" applyFont="1" applyFill="1" applyBorder="1" applyAlignment="1" applyProtection="0">
      <alignment vertical="bottom"/>
    </xf>
    <xf numFmtId="49" fontId="9" fillId="9" borderId="24" applyNumberFormat="1" applyFont="1" applyFill="1" applyBorder="1" applyAlignment="1" applyProtection="0">
      <alignment horizontal="center" vertical="center"/>
    </xf>
    <xf numFmtId="49" fontId="0" fillId="9" borderId="24" applyNumberFormat="1" applyFont="1" applyFill="1" applyBorder="1" applyAlignment="1" applyProtection="0">
      <alignment horizontal="left" vertical="center"/>
    </xf>
    <xf numFmtId="0" fontId="0" fillId="4" borderId="35" applyNumberFormat="0" applyFont="1" applyFill="1" applyBorder="1" applyAlignment="1" applyProtection="0">
      <alignment horizontal="center" vertical="center"/>
    </xf>
    <xf numFmtId="0" fontId="0" fillId="4" borderId="35" applyNumberFormat="0" applyFont="1" applyFill="1" applyBorder="1" applyAlignment="1" applyProtection="0">
      <alignment horizontal="left" vertical="center"/>
    </xf>
    <xf numFmtId="0" fontId="0" fillId="4" borderId="16" applyNumberFormat="0" applyFont="1" applyFill="1" applyBorder="1" applyAlignment="1" applyProtection="0">
      <alignment horizontal="center" vertical="center"/>
    </xf>
    <xf numFmtId="0" fontId="0" fillId="4" borderId="16" applyNumberFormat="0" applyFont="1" applyFill="1" applyBorder="1" applyAlignment="1" applyProtection="0">
      <alignment horizontal="left" vertical="center"/>
    </xf>
    <xf numFmtId="0" fontId="0" fillId="4" borderId="22" applyNumberFormat="0" applyFont="1" applyFill="1" applyBorder="1" applyAlignment="1" applyProtection="0">
      <alignment horizontal="center" vertical="center"/>
    </xf>
    <xf numFmtId="0" fontId="0" fillId="4" borderId="22" applyNumberFormat="0" applyFont="1" applyFill="1" applyBorder="1" applyAlignment="1" applyProtection="0">
      <alignment horizontal="left" vertical="center"/>
    </xf>
    <xf numFmtId="49" fontId="53" fillId="9" borderId="24" applyNumberFormat="1" applyFont="1" applyFill="1" applyBorder="1" applyAlignment="1" applyProtection="0">
      <alignment vertical="bottom"/>
    </xf>
    <xf numFmtId="0" fontId="0" fillId="9" borderId="24" applyNumberFormat="0" applyFont="1" applyFill="1" applyBorder="1" applyAlignment="1" applyProtection="0">
      <alignment vertical="bottom"/>
    </xf>
    <xf numFmtId="49" fontId="0" fillId="9" borderId="24" applyNumberFormat="1" applyFont="1" applyFill="1" applyBorder="1" applyAlignment="1" applyProtection="0">
      <alignment horizontal="center" vertical="center"/>
    </xf>
    <xf numFmtId="0" fontId="0" applyNumberFormat="1" applyFont="1" applyFill="0" applyBorder="0" applyAlignment="1" applyProtection="0">
      <alignment vertical="bottom"/>
    </xf>
    <xf numFmtId="49" fontId="6" fillId="14" borderId="1" applyNumberFormat="1" applyFont="1" applyFill="1" applyBorder="1" applyAlignment="1" applyProtection="0">
      <alignment horizontal="center" vertical="center" wrapText="1"/>
    </xf>
    <xf numFmtId="0" fontId="0" fillId="4" borderId="43" applyNumberFormat="0" applyFont="1" applyFill="1" applyBorder="1" applyAlignment="1" applyProtection="0">
      <alignment vertical="bottom"/>
    </xf>
    <xf numFmtId="0" fontId="0" fillId="4" borderId="47" applyNumberFormat="0" applyFont="1" applyFill="1" applyBorder="1" applyAlignment="1" applyProtection="0">
      <alignment vertical="bottom"/>
    </xf>
    <xf numFmtId="49" fontId="58" fillId="6" borderId="48" applyNumberFormat="1" applyFont="1" applyFill="1" applyBorder="1" applyAlignment="1" applyProtection="0">
      <alignment vertical="bottom"/>
    </xf>
    <xf numFmtId="0" fontId="0" fillId="4" borderId="49" applyNumberFormat="0" applyFont="1" applyFill="1" applyBorder="1" applyAlignment="1" applyProtection="0">
      <alignment vertical="bottom"/>
    </xf>
    <xf numFmtId="0" fontId="0" fillId="4" borderId="50" applyNumberFormat="0" applyFont="1" applyFill="1" applyBorder="1" applyAlignment="1" applyProtection="0">
      <alignment vertical="bottom"/>
    </xf>
    <xf numFmtId="49" fontId="9" fillId="7" borderId="24" applyNumberFormat="1" applyFont="1" applyFill="1" applyBorder="1" applyAlignment="1" applyProtection="0">
      <alignment horizontal="center" vertical="center" wrapText="1"/>
    </xf>
    <xf numFmtId="49" fontId="13" fillId="7" borderId="24" applyNumberFormat="1" applyFont="1" applyFill="1" applyBorder="1" applyAlignment="1" applyProtection="0">
      <alignment horizontal="left" vertical="center" wrapText="1"/>
    </xf>
    <xf numFmtId="49" fontId="58" fillId="20" borderId="24" applyNumberFormat="1" applyFont="1" applyFill="1" applyBorder="1" applyAlignment="1" applyProtection="0">
      <alignment horizontal="center" vertical="center" wrapText="1"/>
    </xf>
    <xf numFmtId="49" fontId="59" fillId="11" borderId="24" applyNumberFormat="1" applyFont="1" applyFill="1" applyBorder="1" applyAlignment="1" applyProtection="0">
      <alignment horizontal="left" vertical="center" wrapText="1"/>
    </xf>
    <xf numFmtId="49" fontId="60" fillId="14" borderId="24" applyNumberFormat="1" applyFont="1" applyFill="1" applyBorder="1" applyAlignment="1" applyProtection="0">
      <alignment horizontal="center" vertical="center" wrapText="1"/>
    </xf>
    <xf numFmtId="49" fontId="0" fillId="10" borderId="24" applyNumberFormat="1" applyFont="1" applyFill="1" applyBorder="1" applyAlignment="1" applyProtection="0">
      <alignment horizontal="center" vertical="center"/>
    </xf>
    <xf numFmtId="0" fontId="0" fillId="10" borderId="24" applyNumberFormat="1" applyFont="1" applyFill="1" applyBorder="1" applyAlignment="1" applyProtection="0">
      <alignment horizontal="center" vertical="center"/>
    </xf>
    <xf numFmtId="59" fontId="52" fillId="10" borderId="24" applyNumberFormat="1" applyFont="1" applyFill="1" applyBorder="1" applyAlignment="1" applyProtection="0">
      <alignment horizontal="center" vertical="center"/>
    </xf>
    <xf numFmtId="49" fontId="47" fillId="10" borderId="24" applyNumberFormat="1" applyFont="1" applyFill="1" applyBorder="1" applyAlignment="1" applyProtection="0">
      <alignment horizontal="center" vertical="center"/>
    </xf>
    <xf numFmtId="49" fontId="0" fillId="12" borderId="24" applyNumberFormat="1" applyFont="1" applyFill="1" applyBorder="1" applyAlignment="1" applyProtection="0">
      <alignment horizontal="center" vertical="center"/>
    </xf>
    <xf numFmtId="0" fontId="0" fillId="12" borderId="24" applyNumberFormat="1" applyFont="1" applyFill="1" applyBorder="1" applyAlignment="1" applyProtection="0">
      <alignment horizontal="center" vertical="center"/>
    </xf>
    <xf numFmtId="59" fontId="52" fillId="12" borderId="24" applyNumberFormat="1" applyFont="1" applyFill="1" applyBorder="1" applyAlignment="1" applyProtection="0">
      <alignment horizontal="center" vertical="center"/>
    </xf>
    <xf numFmtId="49" fontId="47" fillId="12" borderId="24" applyNumberFormat="1" applyFont="1" applyFill="1" applyBorder="1" applyAlignment="1" applyProtection="0">
      <alignment horizontal="center" vertical="center"/>
    </xf>
    <xf numFmtId="0" fontId="0" fillId="9" borderId="24" applyNumberFormat="1" applyFont="1" applyFill="1" applyBorder="1" applyAlignment="1" applyProtection="0">
      <alignment horizontal="center" vertical="center"/>
    </xf>
    <xf numFmtId="59" fontId="52" fillId="9" borderId="24" applyNumberFormat="1" applyFont="1" applyFill="1" applyBorder="1" applyAlignment="1" applyProtection="0">
      <alignment horizontal="center" vertical="center"/>
    </xf>
    <xf numFmtId="49" fontId="47" fillId="9" borderId="24" applyNumberFormat="1" applyFont="1" applyFill="1" applyBorder="1" applyAlignment="1" applyProtection="0">
      <alignment horizontal="center" vertical="center"/>
    </xf>
    <xf numFmtId="49" fontId="0" fillId="13" borderId="24" applyNumberFormat="1" applyFont="1" applyFill="1" applyBorder="1" applyAlignment="1" applyProtection="0">
      <alignment horizontal="center" vertical="center"/>
    </xf>
    <xf numFmtId="0" fontId="0" fillId="13" borderId="24" applyNumberFormat="1" applyFont="1" applyFill="1" applyBorder="1" applyAlignment="1" applyProtection="0">
      <alignment horizontal="center" vertical="center"/>
    </xf>
    <xf numFmtId="59" fontId="52" fillId="13" borderId="24" applyNumberFormat="1" applyFont="1" applyFill="1" applyBorder="1" applyAlignment="1" applyProtection="0">
      <alignment horizontal="center" vertical="center"/>
    </xf>
    <xf numFmtId="49" fontId="47" fillId="13" borderId="24" applyNumberFormat="1" applyFont="1" applyFill="1" applyBorder="1" applyAlignment="1" applyProtection="0">
      <alignment horizontal="center" vertical="center"/>
    </xf>
    <xf numFmtId="49" fontId="0" fillId="14" borderId="24" applyNumberFormat="1" applyFont="1" applyFill="1" applyBorder="1" applyAlignment="1" applyProtection="0">
      <alignment horizontal="center" vertical="center"/>
    </xf>
    <xf numFmtId="0" fontId="0" fillId="14" borderId="24" applyNumberFormat="1" applyFont="1" applyFill="1" applyBorder="1" applyAlignment="1" applyProtection="0">
      <alignment horizontal="center" vertical="center"/>
    </xf>
    <xf numFmtId="59" fontId="52" fillId="14" borderId="24" applyNumberFormat="1" applyFont="1" applyFill="1" applyBorder="1" applyAlignment="1" applyProtection="0">
      <alignment horizontal="center" vertical="center"/>
    </xf>
    <xf numFmtId="49" fontId="47" fillId="14" borderId="24" applyNumberFormat="1" applyFont="1" applyFill="1" applyBorder="1" applyAlignment="1" applyProtection="0">
      <alignment horizontal="center" vertical="center"/>
    </xf>
    <xf numFmtId="49" fontId="0" fillId="15" borderId="24" applyNumberFormat="1" applyFont="1" applyFill="1" applyBorder="1" applyAlignment="1" applyProtection="0">
      <alignment horizontal="center" vertical="center"/>
    </xf>
    <xf numFmtId="0" fontId="0" fillId="15" borderId="24" applyNumberFormat="1" applyFont="1" applyFill="1" applyBorder="1" applyAlignment="1" applyProtection="0">
      <alignment horizontal="center" vertical="center"/>
    </xf>
    <xf numFmtId="0" fontId="52" fillId="15" borderId="24" applyNumberFormat="1" applyFont="1" applyFill="1" applyBorder="1" applyAlignment="1" applyProtection="0">
      <alignment horizontal="center" vertical="center"/>
    </xf>
    <xf numFmtId="49" fontId="47" fillId="15" borderId="24" applyNumberFormat="1" applyFont="1" applyFill="1" applyBorder="1" applyAlignment="1" applyProtection="0">
      <alignment horizontal="center" vertical="center"/>
    </xf>
    <xf numFmtId="49" fontId="0" fillId="16" borderId="24" applyNumberFormat="1" applyFont="1" applyFill="1" applyBorder="1" applyAlignment="1" applyProtection="0">
      <alignment horizontal="center" vertical="center"/>
    </xf>
    <xf numFmtId="0" fontId="0" fillId="16" borderId="24" applyNumberFormat="1" applyFont="1" applyFill="1" applyBorder="1" applyAlignment="1" applyProtection="0">
      <alignment horizontal="center" vertical="center"/>
    </xf>
    <xf numFmtId="0" fontId="52" fillId="16" borderId="24" applyNumberFormat="1" applyFont="1" applyFill="1" applyBorder="1" applyAlignment="1" applyProtection="0">
      <alignment horizontal="center" vertical="center"/>
    </xf>
    <xf numFmtId="49" fontId="47" fillId="16" borderId="24" applyNumberFormat="1" applyFont="1" applyFill="1" applyBorder="1" applyAlignment="1" applyProtection="0">
      <alignment horizontal="center" vertical="center"/>
    </xf>
    <xf numFmtId="49" fontId="0" fillId="17" borderId="24" applyNumberFormat="1" applyFont="1" applyFill="1" applyBorder="1" applyAlignment="1" applyProtection="0">
      <alignment horizontal="center" vertical="center"/>
    </xf>
    <xf numFmtId="0" fontId="0" fillId="17" borderId="24" applyNumberFormat="1" applyFont="1" applyFill="1" applyBorder="1" applyAlignment="1" applyProtection="0">
      <alignment horizontal="center" vertical="center"/>
    </xf>
    <xf numFmtId="0" fontId="52" fillId="17" borderId="24" applyNumberFormat="1" applyFont="1" applyFill="1" applyBorder="1" applyAlignment="1" applyProtection="0">
      <alignment horizontal="center" vertical="center"/>
    </xf>
    <xf numFmtId="49" fontId="47" fillId="17" borderId="24" applyNumberFormat="1" applyFont="1" applyFill="1" applyBorder="1" applyAlignment="1" applyProtection="0">
      <alignment horizontal="center" vertical="center"/>
    </xf>
    <xf numFmtId="49" fontId="0" fillId="18" borderId="24" applyNumberFormat="1" applyFont="1" applyFill="1" applyBorder="1" applyAlignment="1" applyProtection="0">
      <alignment horizontal="center" vertical="center"/>
    </xf>
    <xf numFmtId="0" fontId="0" fillId="18" borderId="24" applyNumberFormat="1" applyFont="1" applyFill="1" applyBorder="1" applyAlignment="1" applyProtection="0">
      <alignment horizontal="center" vertical="center"/>
    </xf>
    <xf numFmtId="0" fontId="52" fillId="18" borderId="24" applyNumberFormat="1" applyFont="1" applyFill="1" applyBorder="1" applyAlignment="1" applyProtection="0">
      <alignment horizontal="center" vertical="center"/>
    </xf>
    <xf numFmtId="49" fontId="47" fillId="18" borderId="24" applyNumberFormat="1" applyFont="1" applyFill="1" applyBorder="1" applyAlignment="1" applyProtection="0">
      <alignment horizontal="center" vertical="center"/>
    </xf>
    <xf numFmtId="49" fontId="0" fillId="19" borderId="24" applyNumberFormat="1" applyFont="1" applyFill="1" applyBorder="1" applyAlignment="1" applyProtection="0">
      <alignment horizontal="center" vertical="center"/>
    </xf>
    <xf numFmtId="0" fontId="0" fillId="19" borderId="24" applyNumberFormat="1" applyFont="1" applyFill="1" applyBorder="1" applyAlignment="1" applyProtection="0">
      <alignment horizontal="center" vertical="center"/>
    </xf>
    <xf numFmtId="0" fontId="52" fillId="19" borderId="24" applyNumberFormat="1" applyFont="1" applyFill="1" applyBorder="1" applyAlignment="1" applyProtection="0">
      <alignment horizontal="center" vertical="center"/>
    </xf>
    <xf numFmtId="49" fontId="47" fillId="19" borderId="24" applyNumberFormat="1" applyFont="1" applyFill="1" applyBorder="1" applyAlignment="1" applyProtection="0">
      <alignment horizontal="center" vertical="center"/>
    </xf>
    <xf numFmtId="0" fontId="11" fillId="11" borderId="24" applyNumberFormat="0" applyFont="1" applyFill="1" applyBorder="1" applyAlignment="1" applyProtection="0">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2f5496"/>
      <rgbColor rgb="ff1f4e78"/>
      <rgbColor rgb="ffd9e1f2"/>
      <rgbColor rgb="ff666666"/>
      <rgbColor rgb="ffb4b4b4"/>
      <rgbColor rgb="ffc65911"/>
      <rgbColor rgb="fffff2cc"/>
      <rgbColor rgb="ff4472c4"/>
      <rgbColor rgb="ff006100"/>
      <rgbColor rgb="ffe2efda"/>
      <rgbColor rgb="ffc6efce"/>
      <rgbColor rgb="fffce4d6"/>
      <rgbColor rgb="ff38761d"/>
      <rgbColor rgb="ffd9ead3"/>
      <rgbColor rgb="ff274e13"/>
      <rgbColor rgb="ff1c4587"/>
      <rgbColor rgb="ffd0e0e3"/>
      <rgbColor rgb="ff1155cc"/>
      <rgbColor rgb="ffddebf7"/>
      <rgbColor rgb="ff3c78d8"/>
      <rgbColor rgb="ffcfe2f3"/>
      <rgbColor rgb="ff674ea7"/>
      <rgbColor rgb="ffd9d2e9"/>
      <rgbColor rgb="ffb45f06"/>
      <rgbColor rgb="fffce5cd"/>
      <rgbColor rgb="ffcc0000"/>
      <rgbColor rgb="fff4cccc"/>
      <rgbColor rgb="ffa64d79"/>
      <rgbColor rgb="ffead1dc"/>
      <rgbColor rgb="ff2e75b5"/>
      <rgbColor rgb="fff2f2f2"/>
      <rgbColor rgb="fffbe5d6"/>
      <rgbColor rgb="ff843c0c"/>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E20"/>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0.5547" customWidth="1"/>
    <col min="2" max="2" width="30.5" style="6" customWidth="1"/>
    <col min="3" max="3" width="30.5" style="6" customWidth="1"/>
    <col min="4" max="4" width="30.5" style="6" customWidth="1"/>
    <col min="5" max="5" width="10" style="6" customWidth="1"/>
    <col min="6" max="16384" width="10" style="6" customWidth="1"/>
  </cols>
  <sheetData>
    <row r="1" ht="13.55" customHeight="1">
      <c r="A1" s="7"/>
      <c r="B1" s="8"/>
      <c r="C1" s="8"/>
      <c r="D1" s="8"/>
      <c r="E1" s="9"/>
    </row>
    <row r="2" ht="13.55" customHeight="1">
      <c r="A2" s="10"/>
      <c r="B2" s="11"/>
      <c r="C2" s="11"/>
      <c r="D2" s="11"/>
      <c r="E2" s="12"/>
    </row>
    <row r="3" ht="0.05" customHeight="1">
      <c r="A3" s="10"/>
      <c r="B3" t="s" s="13">
        <v>0</v>
      </c>
      <c r="C3" s="11"/>
      <c r="D3" s="11"/>
      <c r="E3" s="12"/>
    </row>
    <row r="4" ht="13.55" customHeight="1">
      <c r="A4" s="10"/>
      <c r="B4" s="11"/>
      <c r="C4" s="11"/>
      <c r="D4" s="11"/>
      <c r="E4" s="12"/>
    </row>
    <row r="5" ht="13.55" customHeight="1">
      <c r="A5" s="10"/>
      <c r="B5" s="11"/>
      <c r="C5" s="11"/>
      <c r="D5" s="11"/>
      <c r="E5" s="12"/>
    </row>
    <row r="6" ht="13.55" customHeight="1">
      <c r="A6" s="10"/>
      <c r="B6" s="11"/>
      <c r="C6" s="11"/>
      <c r="D6" s="11"/>
      <c r="E6" s="12"/>
    </row>
    <row r="7">
      <c r="A7" s="10"/>
      <c r="B7" t="s" s="14">
        <v>1</v>
      </c>
      <c r="C7" t="s" s="14">
        <v>2</v>
      </c>
      <c r="D7" t="s" s="14">
        <v>3</v>
      </c>
      <c r="E7" s="12"/>
    </row>
    <row r="8" ht="13.55"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10"/>
      <c r="B12" s="4"/>
      <c r="C12" t="s" s="4">
        <v>5</v>
      </c>
      <c r="D12" t="s" s="5">
        <v>6</v>
      </c>
      <c r="E12" s="12"/>
    </row>
    <row r="13" ht="13" customHeight="1">
      <c r="A13" s="10"/>
      <c r="B13" t="s" s="3">
        <v>8</v>
      </c>
      <c r="C13" s="3"/>
      <c r="D13" s="3"/>
      <c r="E13" s="12"/>
    </row>
    <row r="14" ht="13" customHeight="1">
      <c r="A14" s="10"/>
      <c r="B14" s="4"/>
      <c r="C14" t="s" s="4">
        <v>5</v>
      </c>
      <c r="D14" t="s" s="5">
        <v>8</v>
      </c>
      <c r="E14" s="12"/>
    </row>
    <row r="15" ht="13" customHeight="1">
      <c r="A15" s="10"/>
      <c r="B15" t="s" s="3">
        <v>10</v>
      </c>
      <c r="C15" s="3"/>
      <c r="D15" s="3"/>
      <c r="E15" s="12"/>
    </row>
    <row r="16" ht="13" customHeight="1">
      <c r="A16" s="10"/>
      <c r="B16" s="4"/>
      <c r="C16" t="s" s="4">
        <v>5</v>
      </c>
      <c r="D16" t="s" s="5">
        <v>10</v>
      </c>
      <c r="E16" s="12"/>
    </row>
    <row r="17" ht="13" customHeight="1">
      <c r="A17" s="10"/>
      <c r="B17" t="s" s="3">
        <v>12</v>
      </c>
      <c r="C17" s="3"/>
      <c r="D17" s="3"/>
      <c r="E17" s="12"/>
    </row>
    <row r="18" ht="13" customHeight="1">
      <c r="A18" s="10"/>
      <c r="B18" s="4"/>
      <c r="C18" t="s" s="4">
        <v>5</v>
      </c>
      <c r="D18" t="s" s="5">
        <v>12</v>
      </c>
      <c r="E18" s="12"/>
    </row>
    <row r="19" ht="13" customHeight="1">
      <c r="A19" s="10"/>
      <c r="B19" t="s" s="3">
        <v>14</v>
      </c>
      <c r="C19" s="3"/>
      <c r="D19" s="3"/>
      <c r="E19" s="12"/>
    </row>
    <row r="20" ht="13" customHeight="1">
      <c r="A20" s="20"/>
      <c r="B20" s="4"/>
      <c r="C20" t="s" s="4">
        <v>5</v>
      </c>
      <c r="D20" t="s" s="5">
        <v>14</v>
      </c>
      <c r="E20" s="24"/>
    </row>
    <row r="21">
      <c r="B21" t="s" s="3">
        <v>16</v>
      </c>
      <c r="C21" s="3"/>
      <c r="D21" s="3"/>
    </row>
    <row r="22">
      <c r="B22" s="4"/>
      <c r="C22" t="s" s="4">
        <v>5</v>
      </c>
      <c r="D22" t="s" s="5">
        <v>16</v>
      </c>
    </row>
  </sheetData>
  <mergeCells count="2">
    <mergeCell ref="B3:D3"/>
    <mergeCell ref="B3:D3"/>
  </mergeCells>
  <hyperlinks>
    <hyperlink ref="D10" location="'Export Summary'!R1C1" tooltip="" display="Export Summary"/>
    <hyperlink ref="D10" location="'预测工具'!R1C1" tooltip="" display="预测工具"/>
    <hyperlink ref="D12" location="'分数位次对照'!R1C1" tooltip="" display="分数位次对照"/>
    <hyperlink ref="D14" location="'学校数据库'!R1C1" tooltip="" display="学校数据库"/>
    <hyperlink ref="D16" location="'档位对照'!R1C1" tooltip="" display="档位对照"/>
    <hyperlink ref="D18" location="'模型参数'!R1C1" tooltip="" display="模型参数"/>
    <hyperlink ref="D20" location="'使用说明'!R1C1" tooltip="" display="使用说明"/>
    <hyperlink ref="D12" location="'预测工具'!R1C1" tooltip="" display="预测工具"/>
    <hyperlink ref="D14" location="'分数位次对照'!R1C1" tooltip="" display="分数位次对照"/>
    <hyperlink ref="D16" location="'学校数据库'!R1C1" tooltip="" display="学校数据库"/>
    <hyperlink ref="D18" location="'档位对照'!R1C1" tooltip="" display="档位对照"/>
    <hyperlink ref="D20" location="'模型参数'!R1C1" tooltip="" display="模型参数"/>
    <hyperlink ref="D22" location="'使用说明'!R1C1" tooltip="" display="使用说明"/>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K69"/>
  <sheetViews>
    <sheetView workbookViewId="0" showGridLines="0" defaultGridColor="1"/>
  </sheetViews>
  <sheetFormatPr defaultColWidth="8.83333" defaultRowHeight="15" customHeight="1" outlineLevelRow="0" outlineLevelCol="0"/>
  <cols>
    <col min="1" max="1" width="3" style="25" customWidth="1"/>
    <col min="2" max="2" width="16" style="25" customWidth="1"/>
    <col min="3" max="3" width="13" style="25" customWidth="1"/>
    <col min="4" max="5" width="14" style="25" customWidth="1"/>
    <col min="6" max="6" width="25.8516" style="25" customWidth="1"/>
    <col min="7" max="7" width="35" style="25" customWidth="1"/>
    <col min="8" max="8" width="22" style="25" customWidth="1"/>
    <col min="9" max="10" width="14" style="25" customWidth="1"/>
    <col min="11" max="11" width="22" style="25" customWidth="1"/>
    <col min="12" max="16384" width="8.85156" style="25" customWidth="1"/>
  </cols>
  <sheetData>
    <row r="1" ht="40" customHeight="1">
      <c r="A1" s="26"/>
      <c r="B1" t="s" s="27">
        <v>18</v>
      </c>
      <c r="C1" s="28"/>
      <c r="D1" s="29"/>
      <c r="E1" s="29"/>
      <c r="F1" s="30"/>
      <c r="G1" s="31"/>
      <c r="H1" s="32"/>
      <c r="I1" s="32"/>
      <c r="J1" s="32"/>
      <c r="K1" s="32"/>
    </row>
    <row r="2" ht="28" customHeight="1">
      <c r="A2" s="33"/>
      <c r="B2" t="s" s="34">
        <v>19</v>
      </c>
      <c r="C2" s="35"/>
      <c r="D2" s="36"/>
      <c r="E2" s="36"/>
      <c r="F2" s="36"/>
      <c r="G2" s="32"/>
      <c r="H2" s="32"/>
      <c r="I2" s="32"/>
      <c r="J2" s="32"/>
      <c r="K2" s="32"/>
    </row>
    <row r="3" ht="22" customHeight="1">
      <c r="A3" s="32"/>
      <c r="B3" s="37"/>
      <c r="C3" s="38"/>
      <c r="D3" s="38"/>
      <c r="E3" s="38"/>
      <c r="F3" s="38"/>
      <c r="G3" s="32"/>
      <c r="H3" s="32"/>
      <c r="I3" s="32"/>
      <c r="J3" s="32"/>
      <c r="K3" s="32"/>
    </row>
    <row r="4" ht="22" customHeight="1">
      <c r="A4" s="39"/>
      <c r="B4" t="s" s="40">
        <v>20</v>
      </c>
      <c r="C4" s="41"/>
      <c r="D4" s="42"/>
      <c r="E4" s="42"/>
      <c r="F4" s="43"/>
      <c r="G4" s="44"/>
      <c r="H4" s="32"/>
      <c r="I4" s="32"/>
      <c r="J4" s="32"/>
      <c r="K4" s="32"/>
    </row>
    <row r="5" ht="22" customHeight="1">
      <c r="A5" s="39"/>
      <c r="B5" t="s" s="45">
        <v>21</v>
      </c>
      <c r="C5" t="s" s="46">
        <v>22</v>
      </c>
      <c r="D5" t="s" s="47">
        <v>23</v>
      </c>
      <c r="E5" t="s" s="47">
        <v>24</v>
      </c>
      <c r="F5" s="48"/>
      <c r="G5" s="44"/>
      <c r="H5" s="32"/>
      <c r="I5" s="32"/>
      <c r="J5" s="32"/>
      <c r="K5" s="32"/>
    </row>
    <row r="6" ht="22" customHeight="1">
      <c r="A6" s="39"/>
      <c r="B6" t="s" s="45">
        <v>25</v>
      </c>
      <c r="C6" s="49">
        <v>476</v>
      </c>
      <c r="D6" t="s" s="47">
        <v>26</v>
      </c>
      <c r="E6" t="s" s="45">
        <v>27</v>
      </c>
      <c r="F6" s="50"/>
      <c r="G6" t="s" s="51">
        <v>28</v>
      </c>
      <c r="H6" s="32"/>
      <c r="I6" s="32"/>
      <c r="J6" s="32"/>
      <c r="K6" s="32"/>
    </row>
    <row r="7" ht="22" customHeight="1">
      <c r="A7" s="39"/>
      <c r="B7" t="s" s="45">
        <v>29</v>
      </c>
      <c r="C7" s="49">
        <v>465</v>
      </c>
      <c r="D7" t="s" s="47">
        <v>26</v>
      </c>
      <c r="E7" t="s" s="45">
        <v>30</v>
      </c>
      <c r="F7" s="52"/>
      <c r="G7" t="s" s="51">
        <v>28</v>
      </c>
      <c r="H7" s="32"/>
      <c r="I7" s="32"/>
      <c r="J7" s="32"/>
      <c r="K7" s="32"/>
    </row>
    <row r="8" ht="22" customHeight="1">
      <c r="A8" s="39"/>
      <c r="B8" t="s" s="45">
        <v>31</v>
      </c>
      <c r="C8" s="53">
        <v>60</v>
      </c>
      <c r="D8" t="s" s="47">
        <v>32</v>
      </c>
      <c r="E8" t="s" s="47">
        <v>33</v>
      </c>
      <c r="F8" s="54"/>
      <c r="G8" s="44"/>
      <c r="H8" s="32"/>
      <c r="I8" s="32"/>
      <c r="J8" s="32"/>
      <c r="K8" s="32"/>
    </row>
    <row r="9" ht="22" customHeight="1">
      <c r="A9" s="39"/>
      <c r="B9" t="s" s="45">
        <v>34</v>
      </c>
      <c r="C9" s="53">
        <v>80</v>
      </c>
      <c r="D9" t="s" s="47">
        <v>35</v>
      </c>
      <c r="E9" t="s" s="47">
        <v>36</v>
      </c>
      <c r="F9" s="54"/>
      <c r="G9" s="44"/>
      <c r="H9" s="32"/>
      <c r="I9" s="32"/>
      <c r="J9" s="32"/>
      <c r="K9" s="32"/>
    </row>
    <row r="10" ht="22" customHeight="1">
      <c r="A10" s="32"/>
      <c r="B10" s="42"/>
      <c r="C10" s="55"/>
      <c r="D10" s="42"/>
      <c r="E10" s="42"/>
      <c r="F10" s="42"/>
      <c r="G10" s="32"/>
      <c r="H10" s="32"/>
      <c r="I10" s="32"/>
      <c r="J10" s="32"/>
      <c r="K10" s="32"/>
    </row>
    <row r="11" ht="22" customHeight="1">
      <c r="A11" s="39"/>
      <c r="B11" t="s" s="40">
        <v>37</v>
      </c>
      <c r="C11" s="56"/>
      <c r="D11" s="42"/>
      <c r="E11" s="42"/>
      <c r="F11" s="43"/>
      <c r="G11" s="44"/>
      <c r="H11" s="32"/>
      <c r="I11" s="32"/>
      <c r="J11" s="32"/>
      <c r="K11" s="32"/>
    </row>
    <row r="12" ht="22" customHeight="1">
      <c r="A12" s="39"/>
      <c r="B12" t="s" s="57">
        <v>38</v>
      </c>
      <c r="C12" t="s" s="57">
        <v>39</v>
      </c>
      <c r="D12" t="s" s="57">
        <v>40</v>
      </c>
      <c r="E12" t="s" s="57">
        <v>41</v>
      </c>
      <c r="F12" s="54"/>
      <c r="G12" s="44"/>
      <c r="H12" s="32"/>
      <c r="I12" s="32"/>
      <c r="J12" s="32"/>
      <c r="K12" s="32"/>
    </row>
    <row r="13" ht="22" customHeight="1">
      <c r="A13" s="39"/>
      <c r="B13" t="s" s="58">
        <v>42</v>
      </c>
      <c r="C13" s="59">
        <v>616</v>
      </c>
      <c r="D13" t="s" s="60">
        <f>IF(C13="","",C13-8&amp;" - "&amp;C13+8)</f>
        <v>43</v>
      </c>
      <c r="E13" t="s" s="47">
        <v>44</v>
      </c>
      <c r="F13" s="54"/>
      <c r="G13" s="44"/>
      <c r="H13" s="32"/>
      <c r="I13" s="32"/>
      <c r="J13" s="32"/>
      <c r="K13" s="32"/>
    </row>
    <row r="14" ht="22" customHeight="1">
      <c r="A14" s="39"/>
      <c r="B14" t="s" s="58">
        <v>45</v>
      </c>
      <c r="C14" s="61">
        <v>617</v>
      </c>
      <c r="D14" t="s" s="60">
        <f>IF(C14="","",C14-8&amp;" - "&amp;C14+8)</f>
        <v>46</v>
      </c>
      <c r="E14" t="s" s="47">
        <v>47</v>
      </c>
      <c r="F14" s="54"/>
      <c r="G14" s="44"/>
      <c r="H14" s="32"/>
      <c r="I14" s="32"/>
      <c r="J14" s="32"/>
      <c r="K14" s="32"/>
    </row>
    <row r="15" ht="22" customHeight="1">
      <c r="A15" s="39"/>
      <c r="B15" t="s" s="62">
        <v>48</v>
      </c>
      <c r="C15" s="63">
        <f>IF(AND(C13="",C14=""),"",IF(C14="",C13,IF(C13="",C14,ROUND(C13*0.25+C14*0.75,0))))</f>
        <v>617</v>
      </c>
      <c r="D15" t="s" s="64">
        <f>IF(C15="","",C15-6&amp;" - "&amp;C15+6)</f>
        <v>49</v>
      </c>
      <c r="E15" t="s" s="65">
        <v>50</v>
      </c>
      <c r="F15" s="54"/>
      <c r="G15" s="44"/>
      <c r="H15" s="32"/>
      <c r="I15" s="32"/>
      <c r="J15" s="32"/>
      <c r="K15" s="32"/>
    </row>
    <row r="16" ht="22" customHeight="1">
      <c r="A16" s="32"/>
      <c r="B16" s="42"/>
      <c r="C16" s="55"/>
      <c r="D16" s="42"/>
      <c r="E16" s="42"/>
      <c r="F16" s="42"/>
      <c r="G16" s="32"/>
      <c r="H16" s="32"/>
      <c r="I16" s="32"/>
      <c r="J16" s="32"/>
      <c r="K16" s="32"/>
    </row>
    <row r="17" ht="22" customHeight="1">
      <c r="A17" s="39"/>
      <c r="B17" t="s" s="40">
        <v>51</v>
      </c>
      <c r="C17" s="56"/>
      <c r="D17" s="42"/>
      <c r="E17" s="42"/>
      <c r="F17" s="43"/>
      <c r="G17" s="44"/>
      <c r="H17" s="32"/>
      <c r="I17" s="32"/>
      <c r="J17" s="32"/>
      <c r="K17" s="32"/>
    </row>
    <row r="18" ht="22" customHeight="1">
      <c r="A18" s="39"/>
      <c r="B18" t="s" s="57">
        <v>38</v>
      </c>
      <c r="C18" t="s" s="57">
        <v>52</v>
      </c>
      <c r="D18" t="s" s="57">
        <v>53</v>
      </c>
      <c r="E18" t="s" s="57">
        <v>41</v>
      </c>
      <c r="F18" s="54"/>
      <c r="G18" s="44"/>
      <c r="H18" s="32"/>
      <c r="I18" s="32"/>
      <c r="J18" s="32"/>
      <c r="K18" s="32"/>
    </row>
    <row r="19" ht="22" customHeight="1">
      <c r="A19" s="39"/>
      <c r="B19" t="s" s="58">
        <v>54</v>
      </c>
      <c r="C19" s="66">
        <f>C15</f>
        <v>617</v>
      </c>
      <c r="D19" t="s" s="47">
        <v>55</v>
      </c>
      <c r="E19" s="56"/>
      <c r="F19" s="43"/>
      <c r="G19" s="44"/>
      <c r="H19" s="32"/>
      <c r="I19" s="32"/>
      <c r="J19" s="32"/>
      <c r="K19" s="32"/>
    </row>
    <row r="20" ht="22" customHeight="1">
      <c r="A20" s="39"/>
      <c r="B20" t="s" s="58">
        <v>56</v>
      </c>
      <c r="C20" s="67">
        <v>5388</v>
      </c>
      <c r="D20" t="s" s="60">
        <f>IF(C20="","",ROUND(C20*0.9,0)&amp;" - "&amp;ROUND(C20*1.1,0))</f>
        <v>57</v>
      </c>
      <c r="E20" t="s" s="47">
        <v>58</v>
      </c>
      <c r="F20" s="54"/>
      <c r="G20" s="44"/>
      <c r="H20" s="32"/>
      <c r="I20" s="32"/>
      <c r="J20" s="32"/>
      <c r="K20" s="32"/>
    </row>
    <row r="21" ht="22" customHeight="1">
      <c r="A21" s="39"/>
      <c r="B21" t="s" s="64">
        <v>59</v>
      </c>
      <c r="C21" t="s" s="68">
        <f>IF(C19="","",IF(C19&gt;=640,"第一梯队：四七九本部",IF(C19&gt;=630,"第二梯队：四七九分校",IF(C19&gt;=620,"第三梯队：名校/强省重",IF(C19&gt;=610,"第四梯队：省一级示范",IF(C19&gt;=600,"第五梯队：省重",IF(C19&gt;=580,"第六梯队：市重",IF(C19&gt;=560,"第七梯队：区重",IF(C19&gt;=545,"第八梯队：公办普高",IF(C19&gt;=530,"第九梯队：普高",IF(C19&gt;=513,"第十梯队：综合高中","需努力提分")))))))))))</f>
        <v>60</v>
      </c>
      <c r="D21" t="s" s="65">
        <v>61</v>
      </c>
      <c r="E21" s="56"/>
      <c r="F21" s="43"/>
      <c r="G21" s="44"/>
      <c r="H21" s="32"/>
      <c r="I21" s="32"/>
      <c r="J21" s="32"/>
      <c r="K21" s="32"/>
    </row>
    <row r="22" ht="22" customHeight="1">
      <c r="A22" s="32"/>
      <c r="B22" s="42"/>
      <c r="C22" s="42"/>
      <c r="D22" s="42"/>
      <c r="E22" s="42"/>
      <c r="F22" s="42"/>
      <c r="G22" s="32"/>
      <c r="H22" s="32"/>
      <c r="I22" s="32"/>
      <c r="J22" s="32"/>
      <c r="K22" s="32"/>
    </row>
    <row r="23" ht="22" customHeight="1">
      <c r="A23" s="39"/>
      <c r="B23" t="s" s="40">
        <v>62</v>
      </c>
      <c r="C23" s="56"/>
      <c r="D23" s="42"/>
      <c r="E23" s="42"/>
      <c r="F23" s="43"/>
      <c r="G23" s="44"/>
      <c r="H23" s="32"/>
      <c r="I23" s="32"/>
      <c r="J23" s="32"/>
      <c r="K23" s="32"/>
    </row>
    <row r="24" ht="22" customHeight="1">
      <c r="A24" s="39"/>
      <c r="B24" t="s" s="57">
        <v>63</v>
      </c>
      <c r="C24" t="s" s="57">
        <v>64</v>
      </c>
      <c r="D24" t="s" s="57">
        <v>65</v>
      </c>
      <c r="E24" t="s" s="57">
        <v>66</v>
      </c>
      <c r="F24" t="s" s="57">
        <v>67</v>
      </c>
      <c r="G24" s="44"/>
      <c r="H24" s="32"/>
      <c r="I24" s="32"/>
      <c r="J24" s="32"/>
      <c r="K24" s="32"/>
    </row>
    <row r="25" ht="22" customHeight="1">
      <c r="A25" s="39"/>
      <c r="B25" t="s" s="60">
        <v>68</v>
      </c>
      <c r="C25" s="69">
        <v>392</v>
      </c>
      <c r="D25" t="s" s="70">
        <f>IF(C5="锦江区",C7,"")</f>
      </c>
      <c r="E25" t="s" s="71">
        <f>IF(D25="","",ROUND(D25-C25,1))</f>
      </c>
      <c r="F25" s="71"/>
      <c r="G25" s="44"/>
      <c r="H25" s="32"/>
      <c r="I25" s="32"/>
      <c r="J25" s="32"/>
      <c r="K25" s="32"/>
    </row>
    <row r="26" ht="22" customHeight="1">
      <c r="A26" s="39"/>
      <c r="B26" t="s" s="60">
        <v>69</v>
      </c>
      <c r="C26" s="69">
        <v>399</v>
      </c>
      <c r="D26" t="s" s="71">
        <f>IF(C5="青羊区",C7,"")</f>
      </c>
      <c r="E26" t="s" s="71">
        <f>IF(D26="","",ROUND(D26-C26,1))</f>
      </c>
      <c r="F26" s="71"/>
      <c r="G26" s="44"/>
      <c r="H26" s="32"/>
      <c r="I26" s="32"/>
      <c r="J26" s="32"/>
      <c r="K26" s="32"/>
    </row>
    <row r="27" ht="22" customHeight="1">
      <c r="A27" s="39"/>
      <c r="B27" t="s" s="60">
        <v>70</v>
      </c>
      <c r="C27" s="69">
        <v>405</v>
      </c>
      <c r="D27" t="s" s="71">
        <f>IF(C5="金牛区",C7,"")</f>
      </c>
      <c r="E27" t="s" s="71">
        <f>IF(D27="","",ROUND(D27-C27,1))</f>
      </c>
      <c r="F27" s="71"/>
      <c r="G27" s="44"/>
      <c r="H27" s="32"/>
      <c r="I27" s="32"/>
      <c r="J27" s="32"/>
      <c r="K27" s="32"/>
    </row>
    <row r="28" ht="22" customHeight="1">
      <c r="A28" s="39"/>
      <c r="B28" t="s" s="60">
        <v>71</v>
      </c>
      <c r="C28" s="69">
        <v>394</v>
      </c>
      <c r="D28" t="s" s="71">
        <f>IF(C5="武侯区",C7,"")</f>
      </c>
      <c r="E28" t="s" s="71">
        <f>IF(D28="","",ROUND(D28-C28,1))</f>
      </c>
      <c r="F28" s="71"/>
      <c r="G28" s="44"/>
      <c r="H28" s="32"/>
      <c r="I28" s="32"/>
      <c r="J28" s="32"/>
      <c r="K28" s="32"/>
    </row>
    <row r="29" ht="22" customHeight="1">
      <c r="A29" s="39"/>
      <c r="B29" t="s" s="60">
        <v>72</v>
      </c>
      <c r="C29" s="69">
        <v>390</v>
      </c>
      <c r="D29" t="s" s="71">
        <f>IF(C5="成华区",C7,"")</f>
      </c>
      <c r="E29" t="s" s="71">
        <f>IF(D29="","",ROUND(D29-C29,1))</f>
      </c>
      <c r="F29" s="71"/>
      <c r="G29" s="44"/>
      <c r="H29" s="32"/>
      <c r="I29" s="32"/>
      <c r="J29" s="32"/>
      <c r="K29" s="32"/>
    </row>
    <row r="30" ht="22" customHeight="1">
      <c r="A30" s="39"/>
      <c r="B30" t="s" s="60">
        <v>22</v>
      </c>
      <c r="C30" s="69">
        <v>399.25</v>
      </c>
      <c r="D30" s="72">
        <f>IF(C5="高新区",C7,"")</f>
        <v>465</v>
      </c>
      <c r="E30" s="72">
        <f>IF(D30="","",ROUND(D30-C30,1))</f>
        <v>65.8</v>
      </c>
      <c r="F30" s="72">
        <v>619</v>
      </c>
      <c r="G30" s="44"/>
      <c r="H30" s="32"/>
      <c r="I30" s="32"/>
      <c r="J30" s="32"/>
      <c r="K30" s="32"/>
    </row>
    <row r="31" ht="22" customHeight="1">
      <c r="A31" s="32"/>
      <c r="B31" s="73"/>
      <c r="C31" s="73"/>
      <c r="D31" s="73"/>
      <c r="E31" s="73"/>
      <c r="F31" s="73"/>
      <c r="G31" s="32"/>
      <c r="H31" s="32"/>
      <c r="I31" s="32"/>
      <c r="J31" s="32"/>
      <c r="K31" s="32"/>
    </row>
    <row r="32" ht="22" customHeight="1">
      <c r="A32" s="32"/>
      <c r="B32" s="38"/>
      <c r="C32" s="38"/>
      <c r="D32" s="38"/>
      <c r="E32" s="38"/>
      <c r="F32" s="38"/>
      <c r="G32" s="38"/>
      <c r="H32" s="38"/>
      <c r="I32" s="38"/>
      <c r="J32" s="38"/>
      <c r="K32" s="32"/>
    </row>
    <row r="33" ht="22" customHeight="1">
      <c r="A33" s="39"/>
      <c r="B33" t="s" s="40">
        <v>73</v>
      </c>
      <c r="C33" s="56"/>
      <c r="D33" s="42"/>
      <c r="E33" s="42"/>
      <c r="F33" s="42"/>
      <c r="G33" s="42"/>
      <c r="H33" s="42"/>
      <c r="I33" s="42"/>
      <c r="J33" s="43"/>
      <c r="K33" s="44"/>
    </row>
    <row r="34" ht="22" customHeight="1">
      <c r="A34" s="39"/>
      <c r="B34" t="s" s="57">
        <v>74</v>
      </c>
      <c r="C34" t="s" s="57">
        <v>75</v>
      </c>
      <c r="D34" t="s" s="57">
        <v>76</v>
      </c>
      <c r="E34" t="s" s="57">
        <v>77</v>
      </c>
      <c r="F34" t="s" s="74">
        <v>78</v>
      </c>
      <c r="G34" s="56"/>
      <c r="H34" s="42"/>
      <c r="I34" s="42"/>
      <c r="J34" s="43"/>
      <c r="K34" s="44"/>
    </row>
    <row r="35" ht="30" customHeight="1">
      <c r="A35" s="39"/>
      <c r="B35" t="s" s="75">
        <v>79</v>
      </c>
      <c r="C35" t="s" s="76">
        <v>80</v>
      </c>
      <c r="D35" t="s" s="76">
        <v>81</v>
      </c>
      <c r="E35" t="s" s="77">
        <v>82</v>
      </c>
      <c r="F35" t="s" s="78">
        <v>83</v>
      </c>
      <c r="G35" s="56"/>
      <c r="H35" s="42"/>
      <c r="I35" s="42"/>
      <c r="J35" s="43"/>
      <c r="K35" s="44"/>
    </row>
    <row r="36" ht="30" customHeight="1">
      <c r="A36" s="39"/>
      <c r="B36" t="s" s="79">
        <v>84</v>
      </c>
      <c r="C36" t="s" s="80">
        <v>85</v>
      </c>
      <c r="D36" t="s" s="80">
        <v>86</v>
      </c>
      <c r="E36" t="s" s="81">
        <v>87</v>
      </c>
      <c r="F36" t="s" s="82">
        <v>83</v>
      </c>
      <c r="G36" s="56"/>
      <c r="H36" s="42"/>
      <c r="I36" s="42"/>
      <c r="J36" s="43"/>
      <c r="K36" s="44"/>
    </row>
    <row r="37" ht="30" customHeight="1">
      <c r="A37" s="39"/>
      <c r="B37" t="s" s="83">
        <v>88</v>
      </c>
      <c r="C37" t="s" s="84">
        <v>89</v>
      </c>
      <c r="D37" t="s" s="84">
        <v>90</v>
      </c>
      <c r="E37" t="s" s="85">
        <v>91</v>
      </c>
      <c r="F37" t="s" s="86">
        <v>92</v>
      </c>
      <c r="G37" s="56"/>
      <c r="H37" s="42"/>
      <c r="I37" s="42"/>
      <c r="J37" s="43"/>
      <c r="K37" s="44"/>
    </row>
    <row r="38" ht="30" customHeight="1">
      <c r="A38" s="39"/>
      <c r="B38" t="s" s="87">
        <v>93</v>
      </c>
      <c r="C38" t="s" s="88">
        <v>94</v>
      </c>
      <c r="D38" t="s" s="88">
        <v>95</v>
      </c>
      <c r="E38" t="s" s="89">
        <v>96</v>
      </c>
      <c r="F38" t="s" s="90">
        <v>92</v>
      </c>
      <c r="G38" s="56"/>
      <c r="H38" s="42"/>
      <c r="I38" s="42"/>
      <c r="J38" s="43"/>
      <c r="K38" s="44"/>
    </row>
    <row r="39" ht="30" customHeight="1">
      <c r="A39" s="39"/>
      <c r="B39" t="s" s="91">
        <v>97</v>
      </c>
      <c r="C39" t="s" s="92">
        <v>98</v>
      </c>
      <c r="D39" t="s" s="92">
        <v>99</v>
      </c>
      <c r="E39" t="s" s="93">
        <v>100</v>
      </c>
      <c r="F39" t="s" s="94">
        <v>92</v>
      </c>
      <c r="G39" s="56"/>
      <c r="H39" s="42"/>
      <c r="I39" s="42"/>
      <c r="J39" s="43"/>
      <c r="K39" s="44"/>
    </row>
    <row r="40" ht="50" customHeight="1">
      <c r="A40" s="39"/>
      <c r="B40" t="s" s="95">
        <v>101</v>
      </c>
      <c r="C40" t="s" s="96">
        <v>102</v>
      </c>
      <c r="D40" t="s" s="96">
        <v>103</v>
      </c>
      <c r="E40" t="s" s="97">
        <v>104</v>
      </c>
      <c r="F40" t="s" s="98">
        <v>105</v>
      </c>
      <c r="G40" s="56"/>
      <c r="H40" s="42"/>
      <c r="I40" s="42"/>
      <c r="J40" s="43"/>
      <c r="K40" s="44"/>
    </row>
    <row r="41" ht="50" customHeight="1">
      <c r="A41" s="39"/>
      <c r="B41" t="s" s="99">
        <v>106</v>
      </c>
      <c r="C41" t="s" s="100">
        <v>107</v>
      </c>
      <c r="D41" t="s" s="100">
        <v>108</v>
      </c>
      <c r="E41" t="s" s="101">
        <v>109</v>
      </c>
      <c r="F41" t="s" s="102">
        <v>105</v>
      </c>
      <c r="G41" s="56"/>
      <c r="H41" s="42"/>
      <c r="I41" s="42"/>
      <c r="J41" s="43"/>
      <c r="K41" s="44"/>
    </row>
    <row r="42" ht="55" customHeight="1">
      <c r="A42" s="39"/>
      <c r="B42" t="s" s="103">
        <v>110</v>
      </c>
      <c r="C42" t="s" s="104">
        <v>111</v>
      </c>
      <c r="D42" t="s" s="104">
        <v>112</v>
      </c>
      <c r="E42" t="s" s="105">
        <v>113</v>
      </c>
      <c r="F42" t="s" s="106">
        <v>114</v>
      </c>
      <c r="G42" s="56"/>
      <c r="H42" s="42"/>
      <c r="I42" s="42"/>
      <c r="J42" s="43"/>
      <c r="K42" s="44"/>
    </row>
    <row r="43" ht="55" customHeight="1">
      <c r="A43" s="39"/>
      <c r="B43" t="s" s="107">
        <v>115</v>
      </c>
      <c r="C43" t="s" s="108">
        <v>116</v>
      </c>
      <c r="D43" t="s" s="108">
        <v>117</v>
      </c>
      <c r="E43" t="s" s="109">
        <v>118</v>
      </c>
      <c r="F43" t="s" s="110">
        <v>119</v>
      </c>
      <c r="G43" s="56"/>
      <c r="H43" s="42"/>
      <c r="I43" s="42"/>
      <c r="J43" s="43"/>
      <c r="K43" s="44"/>
    </row>
    <row r="44" ht="55" customHeight="1">
      <c r="A44" s="39"/>
      <c r="B44" t="s" s="111">
        <v>120</v>
      </c>
      <c r="C44" t="s" s="112">
        <v>121</v>
      </c>
      <c r="D44" t="s" s="112">
        <v>122</v>
      </c>
      <c r="E44" t="s" s="113">
        <v>123</v>
      </c>
      <c r="F44" t="s" s="114">
        <v>124</v>
      </c>
      <c r="G44" s="56"/>
      <c r="H44" s="42"/>
      <c r="I44" s="42"/>
      <c r="J44" s="43"/>
      <c r="K44" s="44"/>
    </row>
    <row r="45" ht="22" customHeight="1">
      <c r="A45" s="39"/>
      <c r="B45" s="115"/>
      <c r="C45" s="56"/>
      <c r="D45" s="42"/>
      <c r="E45" s="42"/>
      <c r="F45" s="42"/>
      <c r="G45" s="42"/>
      <c r="H45" s="42"/>
      <c r="I45" s="42"/>
      <c r="J45" s="42"/>
      <c r="K45" s="32"/>
    </row>
    <row r="46" ht="22" customHeight="1">
      <c r="A46" s="39"/>
      <c r="B46" t="s" s="116">
        <v>125</v>
      </c>
      <c r="C46" s="56"/>
      <c r="D46" s="42"/>
      <c r="E46" s="42"/>
      <c r="F46" s="42"/>
      <c r="G46" s="42"/>
      <c r="H46" s="42"/>
      <c r="I46" s="42"/>
      <c r="J46" s="43"/>
      <c r="K46" s="44"/>
    </row>
    <row r="47" ht="22" customHeight="1">
      <c r="A47" s="39"/>
      <c r="B47" t="s" s="57">
        <v>126</v>
      </c>
      <c r="C47" t="s" s="57">
        <v>127</v>
      </c>
      <c r="D47" t="s" s="57">
        <v>128</v>
      </c>
      <c r="E47" t="s" s="57">
        <v>129</v>
      </c>
      <c r="F47" t="s" s="57">
        <v>130</v>
      </c>
      <c r="G47" t="s" s="57">
        <v>131</v>
      </c>
      <c r="H47" s="117"/>
      <c r="I47" s="73"/>
      <c r="J47" s="73"/>
      <c r="K47" s="32"/>
    </row>
    <row r="48" ht="55" customHeight="1">
      <c r="A48" s="39"/>
      <c r="B48" t="s" s="118">
        <v>132</v>
      </c>
      <c r="C48" t="s" s="119">
        <v>133</v>
      </c>
      <c r="D48" t="s" s="119">
        <v>134</v>
      </c>
      <c r="E48" t="s" s="119">
        <v>135</v>
      </c>
      <c r="F48" t="s" s="120">
        <v>136</v>
      </c>
      <c r="G48" t="s" s="120">
        <v>137</v>
      </c>
      <c r="H48" s="44"/>
      <c r="I48" s="32"/>
      <c r="J48" s="32"/>
      <c r="K48" s="32"/>
    </row>
    <row r="49" ht="55" customHeight="1">
      <c r="A49" s="39"/>
      <c r="B49" t="s" s="121">
        <v>138</v>
      </c>
      <c r="C49" t="s" s="122">
        <v>139</v>
      </c>
      <c r="D49" t="s" s="122">
        <v>140</v>
      </c>
      <c r="E49" t="s" s="122">
        <v>141</v>
      </c>
      <c r="F49" t="s" s="123">
        <v>142</v>
      </c>
      <c r="G49" t="s" s="123">
        <v>143</v>
      </c>
      <c r="H49" s="44"/>
      <c r="I49" s="32"/>
      <c r="J49" s="32"/>
      <c r="K49" s="32"/>
    </row>
    <row r="50" ht="55" customHeight="1">
      <c r="A50" s="39"/>
      <c r="B50" t="s" s="124">
        <v>144</v>
      </c>
      <c r="C50" t="s" s="125">
        <v>145</v>
      </c>
      <c r="D50" t="s" s="125">
        <v>146</v>
      </c>
      <c r="E50" t="s" s="125">
        <v>147</v>
      </c>
      <c r="F50" t="s" s="126">
        <v>148</v>
      </c>
      <c r="G50" t="s" s="126">
        <v>149</v>
      </c>
      <c r="H50" s="127"/>
      <c r="I50" s="38"/>
      <c r="J50" s="38"/>
      <c r="K50" s="32"/>
    </row>
    <row r="51" ht="14" customHeight="1">
      <c r="A51" s="39"/>
      <c r="B51" t="s" s="128">
        <v>150</v>
      </c>
      <c r="C51" s="56"/>
      <c r="D51" s="42"/>
      <c r="E51" s="42"/>
      <c r="F51" s="42"/>
      <c r="G51" s="42"/>
      <c r="H51" s="42"/>
      <c r="I51" s="42"/>
      <c r="J51" s="43"/>
      <c r="K51" s="127"/>
    </row>
    <row r="52" ht="16" customHeight="1">
      <c r="A52" s="39"/>
      <c r="B52" t="s" s="129">
        <v>151</v>
      </c>
      <c r="C52" s="130"/>
      <c r="D52" s="130"/>
      <c r="E52" s="130"/>
      <c r="F52" s="130"/>
      <c r="G52" s="130"/>
      <c r="H52" s="130"/>
      <c r="I52" s="130"/>
      <c r="J52" s="130"/>
      <c r="K52" s="130"/>
    </row>
    <row r="53" ht="19.5" customHeight="1">
      <c r="A53" s="39"/>
      <c r="B53" t="s" s="57">
        <v>74</v>
      </c>
      <c r="C53" t="s" s="57">
        <v>63</v>
      </c>
      <c r="D53" t="s" s="131">
        <v>152</v>
      </c>
      <c r="E53" t="s" s="131">
        <v>153</v>
      </c>
      <c r="F53" t="s" s="57">
        <v>154</v>
      </c>
      <c r="G53" t="s" s="57">
        <v>155</v>
      </c>
      <c r="H53" t="s" s="57">
        <v>156</v>
      </c>
      <c r="I53" t="s" s="57">
        <v>157</v>
      </c>
      <c r="J53" t="s" s="57">
        <v>158</v>
      </c>
      <c r="K53" t="s" s="57">
        <v>159</v>
      </c>
    </row>
    <row r="54" ht="22" customHeight="1">
      <c r="A54" s="39"/>
      <c r="B54" t="s" s="77">
        <v>160</v>
      </c>
      <c r="C54" t="s" s="132">
        <v>68</v>
      </c>
      <c r="D54" s="133">
        <v>495</v>
      </c>
      <c r="E54" s="134">
        <v>485</v>
      </c>
      <c r="F54" s="135">
        <v>58</v>
      </c>
      <c r="G54" s="135">
        <v>80</v>
      </c>
      <c r="H54" s="136">
        <v>643</v>
      </c>
      <c r="I54" t="s" s="137">
        <v>161</v>
      </c>
      <c r="J54" t="s" s="138">
        <v>79</v>
      </c>
      <c r="K54" t="s" s="139">
        <v>162</v>
      </c>
    </row>
    <row r="55" ht="22" customHeight="1">
      <c r="A55" s="39"/>
      <c r="B55" t="s" s="81">
        <v>163</v>
      </c>
      <c r="C55" t="s" s="140">
        <v>22</v>
      </c>
      <c r="D55" s="133">
        <v>492</v>
      </c>
      <c r="E55" s="134">
        <v>482</v>
      </c>
      <c r="F55" s="141">
        <v>58</v>
      </c>
      <c r="G55" s="141">
        <v>80</v>
      </c>
      <c r="H55" s="142">
        <v>634</v>
      </c>
      <c r="I55" t="s" s="143">
        <v>164</v>
      </c>
      <c r="J55" t="s" s="144">
        <v>84</v>
      </c>
      <c r="K55" t="s" s="145">
        <v>165</v>
      </c>
    </row>
    <row r="56" ht="22" customHeight="1">
      <c r="A56" s="39"/>
      <c r="B56" t="s" s="85">
        <v>166</v>
      </c>
      <c r="C56" t="s" s="146">
        <v>71</v>
      </c>
      <c r="D56" s="133">
        <v>483</v>
      </c>
      <c r="E56" s="134">
        <v>473</v>
      </c>
      <c r="F56" s="147">
        <v>56</v>
      </c>
      <c r="G56" s="147">
        <v>80</v>
      </c>
      <c r="H56" s="148">
        <v>623</v>
      </c>
      <c r="I56" t="s" s="149">
        <v>167</v>
      </c>
      <c r="J56" t="s" s="150">
        <v>88</v>
      </c>
      <c r="K56" t="s" s="151">
        <v>168</v>
      </c>
    </row>
    <row r="57" ht="22" customHeight="1">
      <c r="A57" s="39"/>
      <c r="B57" t="s" s="89">
        <v>169</v>
      </c>
      <c r="C57" t="s" s="152">
        <v>69</v>
      </c>
      <c r="D57" s="133">
        <v>472</v>
      </c>
      <c r="E57" s="134">
        <v>462</v>
      </c>
      <c r="F57" s="153">
        <v>55</v>
      </c>
      <c r="G57" s="153">
        <v>80</v>
      </c>
      <c r="H57" s="154">
        <v>613</v>
      </c>
      <c r="I57" t="s" s="155">
        <v>170</v>
      </c>
      <c r="J57" t="s" s="156">
        <v>93</v>
      </c>
      <c r="K57" t="s" s="157">
        <v>171</v>
      </c>
    </row>
    <row r="58" ht="22" customHeight="1">
      <c r="A58" s="39"/>
      <c r="B58" t="s" s="93">
        <v>172</v>
      </c>
      <c r="C58" t="s" s="158">
        <v>70</v>
      </c>
      <c r="D58" s="133">
        <v>468</v>
      </c>
      <c r="E58" s="134">
        <v>458</v>
      </c>
      <c r="F58" s="159">
        <v>55</v>
      </c>
      <c r="G58" s="159">
        <v>80</v>
      </c>
      <c r="H58" s="160">
        <v>603</v>
      </c>
      <c r="I58" t="s" s="161">
        <v>173</v>
      </c>
      <c r="J58" t="s" s="162">
        <v>97</v>
      </c>
      <c r="K58" t="s" s="163">
        <v>174</v>
      </c>
    </row>
    <row r="59" ht="22" customHeight="1">
      <c r="A59" s="39"/>
      <c r="B59" t="s" s="97">
        <v>175</v>
      </c>
      <c r="C59" t="s" s="164">
        <v>72</v>
      </c>
      <c r="D59" s="133">
        <v>465</v>
      </c>
      <c r="E59" s="134">
        <v>455</v>
      </c>
      <c r="F59" s="165">
        <v>52</v>
      </c>
      <c r="G59" s="165">
        <v>68</v>
      </c>
      <c r="H59" s="166">
        <v>588</v>
      </c>
      <c r="I59" t="s" s="167">
        <v>176</v>
      </c>
      <c r="J59" t="s" s="168">
        <v>101</v>
      </c>
      <c r="K59" t="s" s="169">
        <v>177</v>
      </c>
    </row>
    <row r="60" ht="22" customHeight="1">
      <c r="A60" s="39"/>
      <c r="B60" t="s" s="101">
        <v>178</v>
      </c>
      <c r="C60" t="s" s="170">
        <v>71</v>
      </c>
      <c r="D60" s="133">
        <v>451</v>
      </c>
      <c r="E60" s="134">
        <v>441</v>
      </c>
      <c r="F60" s="171">
        <v>50</v>
      </c>
      <c r="G60" s="171">
        <v>64</v>
      </c>
      <c r="H60" s="172">
        <v>569</v>
      </c>
      <c r="I60" t="s" s="173">
        <v>179</v>
      </c>
      <c r="J60" t="s" s="174">
        <v>106</v>
      </c>
      <c r="K60" t="s" s="175">
        <v>180</v>
      </c>
    </row>
    <row r="61" ht="22" customHeight="1">
      <c r="A61" s="39"/>
      <c r="B61" t="s" s="105">
        <v>181</v>
      </c>
      <c r="C61" t="s" s="176">
        <v>69</v>
      </c>
      <c r="D61" s="133">
        <v>431</v>
      </c>
      <c r="E61" s="134">
        <v>421</v>
      </c>
      <c r="F61" s="177">
        <v>50</v>
      </c>
      <c r="G61" s="177">
        <v>64</v>
      </c>
      <c r="H61" s="178">
        <v>551</v>
      </c>
      <c r="I61" t="s" s="179">
        <v>182</v>
      </c>
      <c r="J61" t="s" s="180">
        <v>110</v>
      </c>
      <c r="K61" t="s" s="181">
        <v>183</v>
      </c>
    </row>
    <row r="62" ht="22" customHeight="1">
      <c r="A62" s="39"/>
      <c r="B62" t="s" s="109">
        <v>184</v>
      </c>
      <c r="C62" t="s" s="182">
        <v>70</v>
      </c>
      <c r="D62" s="133">
        <v>426</v>
      </c>
      <c r="E62" s="134">
        <v>416</v>
      </c>
      <c r="F62" s="183">
        <v>50</v>
      </c>
      <c r="G62" s="183">
        <v>60</v>
      </c>
      <c r="H62" s="184">
        <v>536</v>
      </c>
      <c r="I62" t="s" s="185">
        <v>185</v>
      </c>
      <c r="J62" t="s" s="186">
        <v>115</v>
      </c>
      <c r="K62" t="s" s="187">
        <v>186</v>
      </c>
    </row>
    <row r="63" ht="22" customHeight="1">
      <c r="A63" s="39"/>
      <c r="B63" t="s" s="113">
        <v>187</v>
      </c>
      <c r="C63" t="s" s="188">
        <v>188</v>
      </c>
      <c r="D63" s="189">
        <v>414</v>
      </c>
      <c r="E63" s="190">
        <v>404</v>
      </c>
      <c r="F63" s="191">
        <v>50</v>
      </c>
      <c r="G63" s="191">
        <v>60</v>
      </c>
      <c r="H63" s="192">
        <v>520</v>
      </c>
      <c r="I63" t="s" s="193">
        <v>189</v>
      </c>
      <c r="J63" t="s" s="194">
        <v>120</v>
      </c>
      <c r="K63" t="s" s="195">
        <v>190</v>
      </c>
    </row>
    <row r="64" ht="22" customHeight="1">
      <c r="A64" s="39"/>
      <c r="B64" t="s" s="128">
        <v>191</v>
      </c>
      <c r="C64" s="196"/>
      <c r="D64" s="196"/>
      <c r="E64" s="196"/>
      <c r="F64" s="196"/>
      <c r="G64" s="196"/>
      <c r="H64" s="196"/>
      <c r="I64" s="196"/>
      <c r="J64" s="196"/>
      <c r="K64" s="196"/>
    </row>
    <row r="65" ht="13.55" customHeight="1">
      <c r="A65" s="32"/>
      <c r="B65" s="73"/>
      <c r="C65" s="73"/>
      <c r="D65" s="73"/>
      <c r="E65" s="73"/>
      <c r="F65" s="73"/>
      <c r="G65" s="73"/>
      <c r="H65" s="73"/>
      <c r="I65" s="73"/>
      <c r="J65" s="73"/>
      <c r="K65" s="73"/>
    </row>
    <row r="66" ht="13.55" customHeight="1">
      <c r="A66" s="32"/>
      <c r="B66" s="32"/>
      <c r="C66" s="32"/>
      <c r="D66" s="32"/>
      <c r="E66" s="32"/>
      <c r="F66" s="32"/>
      <c r="G66" s="32"/>
      <c r="H66" s="32"/>
      <c r="I66" s="32"/>
      <c r="J66" s="32"/>
      <c r="K66" s="32"/>
    </row>
    <row r="67" ht="13.55" customHeight="1">
      <c r="A67" s="32"/>
      <c r="B67" s="32"/>
      <c r="C67" s="32"/>
      <c r="D67" s="32"/>
      <c r="E67" s="32"/>
      <c r="F67" s="32"/>
      <c r="G67" s="32"/>
      <c r="H67" s="32"/>
      <c r="I67" s="32"/>
      <c r="J67" s="32"/>
      <c r="K67" s="32"/>
    </row>
    <row r="68" ht="13.55" customHeight="1">
      <c r="A68" s="32"/>
      <c r="B68" s="32"/>
      <c r="C68" s="32"/>
      <c r="D68" s="32"/>
      <c r="E68" s="32"/>
      <c r="F68" s="32"/>
      <c r="G68" s="32"/>
      <c r="H68" s="32"/>
      <c r="I68" s="32"/>
      <c r="J68" s="32"/>
      <c r="K68" s="32"/>
    </row>
    <row r="69" ht="13.55" customHeight="1">
      <c r="A69" s="32"/>
      <c r="B69" s="32"/>
      <c r="C69" s="32"/>
      <c r="D69" s="32"/>
      <c r="E69" s="32"/>
      <c r="F69" s="32"/>
      <c r="G69" s="32"/>
      <c r="H69" s="32"/>
      <c r="I69" s="32"/>
      <c r="J69" s="32"/>
      <c r="K69" s="32"/>
    </row>
  </sheetData>
  <mergeCells count="33">
    <mergeCell ref="B4:F4"/>
    <mergeCell ref="E12:F12"/>
    <mergeCell ref="F44:J44"/>
    <mergeCell ref="F34:J34"/>
    <mergeCell ref="E5:F5"/>
    <mergeCell ref="E14:F14"/>
    <mergeCell ref="B64:K64"/>
    <mergeCell ref="E8:F8"/>
    <mergeCell ref="F40:J40"/>
    <mergeCell ref="E20:F20"/>
    <mergeCell ref="B2:F2"/>
    <mergeCell ref="B11:F11"/>
    <mergeCell ref="F36:J36"/>
    <mergeCell ref="F42:J42"/>
    <mergeCell ref="E13:F13"/>
    <mergeCell ref="B23:F23"/>
    <mergeCell ref="B1:F1"/>
    <mergeCell ref="F41:J41"/>
    <mergeCell ref="E9:F9"/>
    <mergeCell ref="B17:F17"/>
    <mergeCell ref="F35:J35"/>
    <mergeCell ref="B33:J33"/>
    <mergeCell ref="B51:J51"/>
    <mergeCell ref="E15:F15"/>
    <mergeCell ref="F38:J38"/>
    <mergeCell ref="B52:K52"/>
    <mergeCell ref="D19:F19"/>
    <mergeCell ref="F43:J43"/>
    <mergeCell ref="F37:J37"/>
    <mergeCell ref="F39:J39"/>
    <mergeCell ref="B46:J46"/>
    <mergeCell ref="D21:F21"/>
    <mergeCell ref="E18:F18"/>
  </mergeCells>
  <dataValidations count="2">
    <dataValidation type="list" allowBlank="1" showInputMessage="1" showErrorMessage="1" sqref="C5">
      <formula1>"锦江区,青羊区,金牛区,武侯区,成华区,高新区,天府新区,龙泉驿区,青白江区,新都区,温江区,双流区,郫都区"</formula1>
    </dataValidation>
    <dataValidation type="list" allowBlank="1" showInputMessage="1" showErrorMessage="1" sqref="C9">
      <formula1>"80,76,72,68,64,60,56,52,48,44,40"</formula1>
    </dataValidation>
  </dataValidation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K623"/>
  <sheetViews>
    <sheetView workbookViewId="0" showGridLines="0" defaultGridColor="1"/>
  </sheetViews>
  <sheetFormatPr defaultColWidth="8.83333" defaultRowHeight="15" customHeight="1" outlineLevelRow="0" outlineLevelCol="0"/>
  <cols>
    <col min="1" max="1" width="10" style="197" customWidth="1"/>
    <col min="2" max="3" width="18" style="197" customWidth="1"/>
    <col min="4" max="4" width="16" style="197" customWidth="1"/>
    <col min="5" max="6" width="8.85156" style="197" customWidth="1"/>
    <col min="7" max="11" width="10" style="197" customWidth="1"/>
    <col min="12" max="16384" width="8.85156" style="197" customWidth="1"/>
  </cols>
  <sheetData>
    <row r="1" ht="29" customHeight="1">
      <c r="A1" t="s" s="119">
        <v>192</v>
      </c>
      <c r="B1" s="56"/>
      <c r="C1" s="42"/>
      <c r="D1" s="42"/>
      <c r="E1" s="42"/>
      <c r="F1" s="43"/>
      <c r="G1" t="s" s="74">
        <v>63</v>
      </c>
      <c r="H1" t="s" s="74">
        <v>193</v>
      </c>
      <c r="I1" t="s" s="74">
        <v>194</v>
      </c>
      <c r="J1" t="s" s="74">
        <v>195</v>
      </c>
      <c r="K1" t="s" s="74">
        <v>196</v>
      </c>
    </row>
    <row r="2" ht="16" customHeight="1">
      <c r="A2" t="s" s="198">
        <v>197</v>
      </c>
      <c r="B2" t="s" s="199">
        <v>198</v>
      </c>
      <c r="C2" t="s" s="199">
        <v>199</v>
      </c>
      <c r="D2" t="s" s="199">
        <v>200</v>
      </c>
      <c r="E2" s="200"/>
      <c r="F2" s="201"/>
      <c r="G2" t="s" s="202">
        <v>68</v>
      </c>
      <c r="H2" s="203">
        <v>0.726</v>
      </c>
      <c r="I2" s="203">
        <v>0.73</v>
      </c>
      <c r="J2" s="203">
        <v>1.0331</v>
      </c>
      <c r="K2" s="203">
        <v>1.0274</v>
      </c>
    </row>
    <row r="3" ht="13.55" customHeight="1">
      <c r="A3" s="204">
        <v>400</v>
      </c>
      <c r="B3" s="205">
        <v>27149</v>
      </c>
      <c r="C3" s="205">
        <v>26334.5</v>
      </c>
      <c r="D3" t="s" s="206">
        <v>201</v>
      </c>
      <c r="E3" s="32"/>
      <c r="F3" s="39"/>
      <c r="G3" t="s" s="207">
        <v>22</v>
      </c>
      <c r="H3" s="203">
        <v>0.75</v>
      </c>
      <c r="I3" s="203">
        <v>0.735</v>
      </c>
      <c r="J3" s="203">
        <v>1</v>
      </c>
      <c r="K3" s="203">
        <v>1.0204</v>
      </c>
    </row>
    <row r="4" ht="13.55" customHeight="1">
      <c r="A4" s="208">
        <v>400.5</v>
      </c>
      <c r="B4" s="209">
        <v>27128.2</v>
      </c>
      <c r="C4" s="209">
        <v>26314.3</v>
      </c>
      <c r="D4" t="s" s="210">
        <v>201</v>
      </c>
      <c r="E4" s="32"/>
      <c r="F4" s="39"/>
      <c r="G4" t="s" s="207">
        <v>71</v>
      </c>
      <c r="H4" s="203">
        <v>0.729</v>
      </c>
      <c r="I4" s="203">
        <v>0.74</v>
      </c>
      <c r="J4" s="203">
        <v>1.0288</v>
      </c>
      <c r="K4" s="203">
        <v>1.0135</v>
      </c>
    </row>
    <row r="5" ht="13.55" customHeight="1">
      <c r="A5" s="208">
        <v>401</v>
      </c>
      <c r="B5" s="209">
        <v>27107.3</v>
      </c>
      <c r="C5" s="209">
        <v>26294.1</v>
      </c>
      <c r="D5" t="s" s="210">
        <v>201</v>
      </c>
      <c r="E5" s="32"/>
      <c r="F5" s="39"/>
      <c r="G5" t="s" s="207">
        <v>69</v>
      </c>
      <c r="H5" s="203">
        <v>0.731</v>
      </c>
      <c r="I5" s="203">
        <v>0.735</v>
      </c>
      <c r="J5" s="203">
        <v>1.026</v>
      </c>
      <c r="K5" s="203">
        <v>1.0204</v>
      </c>
    </row>
    <row r="6" ht="13.55" customHeight="1">
      <c r="A6" s="208">
        <v>401.5</v>
      </c>
      <c r="B6" s="209">
        <v>27086.4</v>
      </c>
      <c r="C6" s="209">
        <v>26273.8</v>
      </c>
      <c r="D6" t="s" s="210">
        <v>201</v>
      </c>
      <c r="E6" s="32"/>
      <c r="F6" s="39"/>
      <c r="G6" t="s" s="207">
        <v>70</v>
      </c>
      <c r="H6" s="203">
        <v>0.753</v>
      </c>
      <c r="I6" s="203">
        <v>0.74</v>
      </c>
      <c r="J6" s="203">
        <v>0.996</v>
      </c>
      <c r="K6" s="203">
        <v>1.0135</v>
      </c>
    </row>
    <row r="7" ht="13.55" customHeight="1">
      <c r="A7" s="208">
        <v>402</v>
      </c>
      <c r="B7" s="209">
        <v>27065.4</v>
      </c>
      <c r="C7" s="209">
        <v>26253.4</v>
      </c>
      <c r="D7" t="s" s="210">
        <v>201</v>
      </c>
      <c r="E7" s="32"/>
      <c r="F7" s="39"/>
      <c r="G7" t="s" s="207">
        <v>72</v>
      </c>
      <c r="H7" s="203">
        <v>0.734</v>
      </c>
      <c r="I7" s="203">
        <v>0.74</v>
      </c>
      <c r="J7" s="203">
        <v>1.0218</v>
      </c>
      <c r="K7" s="203">
        <v>1.0135</v>
      </c>
    </row>
    <row r="8" ht="13.55" customHeight="1">
      <c r="A8" s="208">
        <v>402.5</v>
      </c>
      <c r="B8" s="209">
        <v>27044.4</v>
      </c>
      <c r="C8" s="209">
        <v>26233.1</v>
      </c>
      <c r="D8" t="s" s="210">
        <v>201</v>
      </c>
      <c r="E8" s="32"/>
      <c r="F8" s="39"/>
      <c r="G8" t="s" s="207">
        <v>188</v>
      </c>
      <c r="H8" s="203">
        <v>0.766</v>
      </c>
      <c r="I8" s="203">
        <v>0.745</v>
      </c>
      <c r="J8" s="203">
        <v>0.9791</v>
      </c>
      <c r="K8" s="203">
        <v>1.0067</v>
      </c>
    </row>
    <row r="9" ht="13.55" customHeight="1">
      <c r="A9" s="208">
        <v>403</v>
      </c>
      <c r="B9" s="209">
        <v>27023.4</v>
      </c>
      <c r="C9" s="209">
        <v>26212.7</v>
      </c>
      <c r="D9" t="s" s="210">
        <v>201</v>
      </c>
      <c r="E9" s="32"/>
      <c r="F9" s="39"/>
      <c r="G9" s="211"/>
      <c r="H9" s="211"/>
      <c r="I9" s="211"/>
      <c r="J9" s="211"/>
      <c r="K9" s="211"/>
    </row>
    <row r="10" ht="13.55" customHeight="1">
      <c r="A10" s="208">
        <v>403.5</v>
      </c>
      <c r="B10" s="209">
        <v>27002.3</v>
      </c>
      <c r="C10" s="209">
        <v>26192.2</v>
      </c>
      <c r="D10" t="s" s="210">
        <v>201</v>
      </c>
      <c r="E10" s="32"/>
      <c r="F10" s="32"/>
      <c r="G10" s="73"/>
      <c r="H10" s="73"/>
      <c r="I10" s="73"/>
      <c r="J10" s="73"/>
      <c r="K10" s="73"/>
    </row>
    <row r="11" ht="13.55" customHeight="1">
      <c r="A11" s="208">
        <v>404</v>
      </c>
      <c r="B11" s="209">
        <v>26981.2</v>
      </c>
      <c r="C11" s="209">
        <v>26171.8</v>
      </c>
      <c r="D11" t="s" s="210">
        <v>201</v>
      </c>
      <c r="E11" s="32"/>
      <c r="F11" s="32"/>
      <c r="G11" s="32"/>
      <c r="H11" s="32"/>
      <c r="I11" s="32"/>
      <c r="J11" s="32"/>
      <c r="K11" s="32"/>
    </row>
    <row r="12" ht="13.55" customHeight="1">
      <c r="A12" s="208">
        <v>404.5</v>
      </c>
      <c r="B12" s="209">
        <v>26960</v>
      </c>
      <c r="C12" s="209">
        <v>26151.2</v>
      </c>
      <c r="D12" t="s" s="210">
        <v>201</v>
      </c>
      <c r="E12" s="32"/>
      <c r="F12" s="32"/>
      <c r="G12" s="32"/>
      <c r="H12" s="32"/>
      <c r="I12" s="32"/>
      <c r="J12" s="32"/>
      <c r="K12" s="32"/>
    </row>
    <row r="13" ht="13.55" customHeight="1">
      <c r="A13" s="208">
        <v>405</v>
      </c>
      <c r="B13" s="209">
        <v>26938.9</v>
      </c>
      <c r="C13" s="209">
        <v>26130.7</v>
      </c>
      <c r="D13" t="s" s="210">
        <v>201</v>
      </c>
      <c r="E13" s="32"/>
      <c r="F13" s="32"/>
      <c r="G13" s="32"/>
      <c r="H13" s="32"/>
      <c r="I13" s="32"/>
      <c r="J13" s="32"/>
      <c r="K13" s="32"/>
    </row>
    <row r="14" ht="13.55" customHeight="1">
      <c r="A14" s="208">
        <v>405.5</v>
      </c>
      <c r="B14" s="209">
        <v>26917.6</v>
      </c>
      <c r="C14" s="209">
        <v>26110.1</v>
      </c>
      <c r="D14" t="s" s="210">
        <v>201</v>
      </c>
      <c r="E14" s="32"/>
      <c r="F14" s="32"/>
      <c r="G14" s="32"/>
      <c r="H14" s="32"/>
      <c r="I14" s="32"/>
      <c r="J14" s="32"/>
      <c r="K14" s="32"/>
    </row>
    <row r="15" ht="13.55" customHeight="1">
      <c r="A15" s="208">
        <v>406</v>
      </c>
      <c r="B15" s="209">
        <v>26896.4</v>
      </c>
      <c r="C15" s="209">
        <v>26089.5</v>
      </c>
      <c r="D15" t="s" s="210">
        <v>201</v>
      </c>
      <c r="E15" s="32"/>
      <c r="F15" s="32"/>
      <c r="G15" s="32"/>
      <c r="H15" s="32"/>
      <c r="I15" s="32"/>
      <c r="J15" s="32"/>
      <c r="K15" s="32"/>
    </row>
    <row r="16" ht="13.55" customHeight="1">
      <c r="A16" s="208">
        <v>406.5</v>
      </c>
      <c r="B16" s="209">
        <v>26875.1</v>
      </c>
      <c r="C16" s="209">
        <v>26068.8</v>
      </c>
      <c r="D16" t="s" s="210">
        <v>201</v>
      </c>
      <c r="E16" s="32"/>
      <c r="F16" s="32"/>
      <c r="G16" s="32"/>
      <c r="H16" s="32"/>
      <c r="I16" s="32"/>
      <c r="J16" s="32"/>
      <c r="K16" s="32"/>
    </row>
    <row r="17" ht="13.55" customHeight="1">
      <c r="A17" s="208">
        <v>407</v>
      </c>
      <c r="B17" s="209">
        <v>26853.8</v>
      </c>
      <c r="C17" s="209">
        <v>26048.1</v>
      </c>
      <c r="D17" t="s" s="210">
        <v>201</v>
      </c>
      <c r="E17" s="32"/>
      <c r="F17" s="32"/>
      <c r="G17" s="32"/>
      <c r="H17" s="32"/>
      <c r="I17" s="32"/>
      <c r="J17" s="32"/>
      <c r="K17" s="32"/>
    </row>
    <row r="18" ht="13.55" customHeight="1">
      <c r="A18" s="208">
        <v>407.5</v>
      </c>
      <c r="B18" s="209">
        <v>26832.4</v>
      </c>
      <c r="C18" s="209">
        <v>26027.4</v>
      </c>
      <c r="D18" t="s" s="210">
        <v>201</v>
      </c>
      <c r="E18" s="32"/>
      <c r="F18" s="32"/>
      <c r="G18" s="32"/>
      <c r="H18" s="32"/>
      <c r="I18" s="32"/>
      <c r="J18" s="32"/>
      <c r="K18" s="32"/>
    </row>
    <row r="19" ht="13.55" customHeight="1">
      <c r="A19" s="208">
        <v>408</v>
      </c>
      <c r="B19" s="209">
        <v>26811</v>
      </c>
      <c r="C19" s="209">
        <v>26006.7</v>
      </c>
      <c r="D19" t="s" s="210">
        <v>201</v>
      </c>
      <c r="E19" s="32"/>
      <c r="F19" s="32"/>
      <c r="G19" s="32"/>
      <c r="H19" s="32"/>
      <c r="I19" s="32"/>
      <c r="J19" s="32"/>
      <c r="K19" s="32"/>
    </row>
    <row r="20" ht="13.55" customHeight="1">
      <c r="A20" s="208">
        <v>408.5</v>
      </c>
      <c r="B20" s="209">
        <v>26789.5</v>
      </c>
      <c r="C20" s="209">
        <v>25985.9</v>
      </c>
      <c r="D20" t="s" s="210">
        <v>201</v>
      </c>
      <c r="E20" s="32"/>
      <c r="F20" s="32"/>
      <c r="G20" s="32"/>
      <c r="H20" s="32"/>
      <c r="I20" s="32"/>
      <c r="J20" s="32"/>
      <c r="K20" s="32"/>
    </row>
    <row r="21" ht="13.55" customHeight="1">
      <c r="A21" s="208">
        <v>409</v>
      </c>
      <c r="B21" s="209">
        <v>26768.1</v>
      </c>
      <c r="C21" s="209">
        <v>25965</v>
      </c>
      <c r="D21" t="s" s="210">
        <v>201</v>
      </c>
      <c r="E21" s="32"/>
      <c r="F21" s="32"/>
      <c r="G21" s="32"/>
      <c r="H21" s="32"/>
      <c r="I21" s="32"/>
      <c r="J21" s="32"/>
      <c r="K21" s="32"/>
    </row>
    <row r="22" ht="13.55" customHeight="1">
      <c r="A22" s="208">
        <v>409.5</v>
      </c>
      <c r="B22" s="209">
        <v>26746.6</v>
      </c>
      <c r="C22" s="209">
        <v>25944.2</v>
      </c>
      <c r="D22" t="s" s="210">
        <v>201</v>
      </c>
      <c r="E22" s="32"/>
      <c r="F22" s="32"/>
      <c r="G22" s="32"/>
      <c r="H22" s="32"/>
      <c r="I22" s="32"/>
      <c r="J22" s="32"/>
      <c r="K22" s="32"/>
    </row>
    <row r="23" ht="13.55" customHeight="1">
      <c r="A23" s="208">
        <v>410</v>
      </c>
      <c r="B23" s="209">
        <v>26725</v>
      </c>
      <c r="C23" s="209">
        <v>25923.2</v>
      </c>
      <c r="D23" t="s" s="210">
        <v>201</v>
      </c>
      <c r="E23" s="32"/>
      <c r="F23" s="32"/>
      <c r="G23" s="32"/>
      <c r="H23" s="32"/>
      <c r="I23" s="32"/>
      <c r="J23" s="32"/>
      <c r="K23" s="32"/>
    </row>
    <row r="24" ht="13.55" customHeight="1">
      <c r="A24" s="208">
        <v>410.5</v>
      </c>
      <c r="B24" s="209">
        <v>26703.4</v>
      </c>
      <c r="C24" s="209">
        <v>25902.3</v>
      </c>
      <c r="D24" t="s" s="210">
        <v>201</v>
      </c>
      <c r="E24" s="32"/>
      <c r="F24" s="32"/>
      <c r="G24" s="32"/>
      <c r="H24" s="32"/>
      <c r="I24" s="32"/>
      <c r="J24" s="32"/>
      <c r="K24" s="32"/>
    </row>
    <row r="25" ht="13.55" customHeight="1">
      <c r="A25" s="208">
        <v>411</v>
      </c>
      <c r="B25" s="209">
        <v>26681.9</v>
      </c>
      <c r="C25" s="209">
        <v>25881.5</v>
      </c>
      <c r="D25" t="s" s="210">
        <v>201</v>
      </c>
      <c r="E25" s="32"/>
      <c r="F25" s="32"/>
      <c r="G25" s="32"/>
      <c r="H25" s="32"/>
      <c r="I25" s="32"/>
      <c r="J25" s="32"/>
      <c r="K25" s="32"/>
    </row>
    <row r="26" ht="13.55" customHeight="1">
      <c r="A26" s="208">
        <v>411.5</v>
      </c>
      <c r="B26" s="209">
        <v>26660.4</v>
      </c>
      <c r="C26" s="209">
        <v>25860.6</v>
      </c>
      <c r="D26" t="s" s="210">
        <v>201</v>
      </c>
      <c r="E26" s="32"/>
      <c r="F26" s="32"/>
      <c r="G26" s="32"/>
      <c r="H26" s="32"/>
      <c r="I26" s="32"/>
      <c r="J26" s="32"/>
      <c r="K26" s="32"/>
    </row>
    <row r="27" ht="13.55" customHeight="1">
      <c r="A27" s="208">
        <v>412</v>
      </c>
      <c r="B27" s="209">
        <v>26638.9</v>
      </c>
      <c r="C27" s="209">
        <v>25839.7</v>
      </c>
      <c r="D27" t="s" s="210">
        <v>201</v>
      </c>
      <c r="E27" s="32"/>
      <c r="F27" s="32"/>
      <c r="G27" s="32"/>
      <c r="H27" s="32"/>
      <c r="I27" s="32"/>
      <c r="J27" s="32"/>
      <c r="K27" s="32"/>
    </row>
    <row r="28" ht="13.55" customHeight="1">
      <c r="A28" s="208">
        <v>412.5</v>
      </c>
      <c r="B28" s="209">
        <v>26617.3</v>
      </c>
      <c r="C28" s="209">
        <v>25818.8</v>
      </c>
      <c r="D28" t="s" s="210">
        <v>201</v>
      </c>
      <c r="E28" s="32"/>
      <c r="F28" s="32"/>
      <c r="G28" s="32"/>
      <c r="H28" s="32"/>
      <c r="I28" s="32"/>
      <c r="J28" s="32"/>
      <c r="K28" s="32"/>
    </row>
    <row r="29" ht="13.55" customHeight="1">
      <c r="A29" s="208">
        <v>413</v>
      </c>
      <c r="B29" s="209">
        <v>26595.8</v>
      </c>
      <c r="C29" s="209">
        <v>25797.9</v>
      </c>
      <c r="D29" t="s" s="210">
        <v>201</v>
      </c>
      <c r="E29" s="32"/>
      <c r="F29" s="32"/>
      <c r="G29" s="32"/>
      <c r="H29" s="32"/>
      <c r="I29" s="32"/>
      <c r="J29" s="32"/>
      <c r="K29" s="32"/>
    </row>
    <row r="30" ht="13.55" customHeight="1">
      <c r="A30" s="208">
        <v>413.5</v>
      </c>
      <c r="B30" s="209">
        <v>26574.2</v>
      </c>
      <c r="C30" s="209">
        <v>25777</v>
      </c>
      <c r="D30" t="s" s="210">
        <v>201</v>
      </c>
      <c r="E30" s="32"/>
      <c r="F30" s="32"/>
      <c r="G30" s="32"/>
      <c r="H30" s="32"/>
      <c r="I30" s="32"/>
      <c r="J30" s="32"/>
      <c r="K30" s="32"/>
    </row>
    <row r="31" ht="13.55" customHeight="1">
      <c r="A31" s="208">
        <v>414</v>
      </c>
      <c r="B31" s="209">
        <v>26552.6</v>
      </c>
      <c r="C31" s="209">
        <v>25756</v>
      </c>
      <c r="D31" t="s" s="210">
        <v>201</v>
      </c>
      <c r="E31" s="32"/>
      <c r="F31" s="32"/>
      <c r="G31" s="32"/>
      <c r="H31" s="32"/>
      <c r="I31" s="32"/>
      <c r="J31" s="32"/>
      <c r="K31" s="32"/>
    </row>
    <row r="32" ht="13.55" customHeight="1">
      <c r="A32" s="208">
        <v>414.5</v>
      </c>
      <c r="B32" s="209">
        <v>26530.9</v>
      </c>
      <c r="C32" s="209">
        <v>25734.9</v>
      </c>
      <c r="D32" t="s" s="210">
        <v>201</v>
      </c>
      <c r="E32" s="32"/>
      <c r="F32" s="32"/>
      <c r="G32" s="32"/>
      <c r="H32" s="32"/>
      <c r="I32" s="32"/>
      <c r="J32" s="32"/>
      <c r="K32" s="32"/>
    </row>
    <row r="33" ht="13.55" customHeight="1">
      <c r="A33" s="208">
        <v>415</v>
      </c>
      <c r="B33" s="209">
        <v>26509.1</v>
      </c>
      <c r="C33" s="209">
        <v>25713.9</v>
      </c>
      <c r="D33" t="s" s="210">
        <v>201</v>
      </c>
      <c r="E33" s="32"/>
      <c r="F33" s="32"/>
      <c r="G33" s="32"/>
      <c r="H33" s="32"/>
      <c r="I33" s="32"/>
      <c r="J33" s="32"/>
      <c r="K33" s="32"/>
    </row>
    <row r="34" ht="13.55" customHeight="1">
      <c r="A34" s="208">
        <v>415.5</v>
      </c>
      <c r="B34" s="209">
        <v>26487.3</v>
      </c>
      <c r="C34" s="209">
        <v>25692.7</v>
      </c>
      <c r="D34" t="s" s="210">
        <v>201</v>
      </c>
      <c r="E34" s="32"/>
      <c r="F34" s="32"/>
      <c r="G34" s="32"/>
      <c r="H34" s="32"/>
      <c r="I34" s="32"/>
      <c r="J34" s="32"/>
      <c r="K34" s="32"/>
    </row>
    <row r="35" ht="13.55" customHeight="1">
      <c r="A35" s="208">
        <v>416</v>
      </c>
      <c r="B35" s="209">
        <v>26465.4</v>
      </c>
      <c r="C35" s="209">
        <v>25671.5</v>
      </c>
      <c r="D35" t="s" s="210">
        <v>201</v>
      </c>
      <c r="E35" s="32"/>
      <c r="F35" s="32"/>
      <c r="G35" s="32"/>
      <c r="H35" s="32"/>
      <c r="I35" s="32"/>
      <c r="J35" s="32"/>
      <c r="K35" s="32"/>
    </row>
    <row r="36" ht="13.55" customHeight="1">
      <c r="A36" s="208">
        <v>416.5</v>
      </c>
      <c r="B36" s="209">
        <v>26443.4</v>
      </c>
      <c r="C36" s="209">
        <v>25650.1</v>
      </c>
      <c r="D36" t="s" s="210">
        <v>201</v>
      </c>
      <c r="E36" s="32"/>
      <c r="F36" s="32"/>
      <c r="G36" s="32"/>
      <c r="H36" s="32"/>
      <c r="I36" s="32"/>
      <c r="J36" s="32"/>
      <c r="K36" s="32"/>
    </row>
    <row r="37" ht="13.55" customHeight="1">
      <c r="A37" s="208">
        <v>417</v>
      </c>
      <c r="B37" s="209">
        <v>26421.3</v>
      </c>
      <c r="C37" s="209">
        <v>25628.7</v>
      </c>
      <c r="D37" t="s" s="210">
        <v>201</v>
      </c>
      <c r="E37" s="32"/>
      <c r="F37" s="32"/>
      <c r="G37" s="32"/>
      <c r="H37" s="32"/>
      <c r="I37" s="32"/>
      <c r="J37" s="32"/>
      <c r="K37" s="32"/>
    </row>
    <row r="38" ht="13.55" customHeight="1">
      <c r="A38" s="208">
        <v>417.5</v>
      </c>
      <c r="B38" s="209">
        <v>26399.1</v>
      </c>
      <c r="C38" s="209">
        <v>25607.1</v>
      </c>
      <c r="D38" t="s" s="210">
        <v>201</v>
      </c>
      <c r="E38" s="32"/>
      <c r="F38" s="32"/>
      <c r="G38" s="32"/>
      <c r="H38" s="32"/>
      <c r="I38" s="32"/>
      <c r="J38" s="32"/>
      <c r="K38" s="32"/>
    </row>
    <row r="39" ht="13.55" customHeight="1">
      <c r="A39" s="208">
        <v>418</v>
      </c>
      <c r="B39" s="209">
        <v>26376.8</v>
      </c>
      <c r="C39" s="209">
        <v>25585.5</v>
      </c>
      <c r="D39" t="s" s="210">
        <v>201</v>
      </c>
      <c r="E39" s="32"/>
      <c r="F39" s="32"/>
      <c r="G39" s="32"/>
      <c r="H39" s="32"/>
      <c r="I39" s="32"/>
      <c r="J39" s="32"/>
      <c r="K39" s="32"/>
    </row>
    <row r="40" ht="13.55" customHeight="1">
      <c r="A40" s="208">
        <v>418.5</v>
      </c>
      <c r="B40" s="209">
        <v>26354.3</v>
      </c>
      <c r="C40" s="209">
        <v>25563.7</v>
      </c>
      <c r="D40" t="s" s="210">
        <v>201</v>
      </c>
      <c r="E40" s="32"/>
      <c r="F40" s="32"/>
      <c r="G40" s="32"/>
      <c r="H40" s="32"/>
      <c r="I40" s="32"/>
      <c r="J40" s="32"/>
      <c r="K40" s="32"/>
    </row>
    <row r="41" ht="13.55" customHeight="1">
      <c r="A41" s="208">
        <v>419</v>
      </c>
      <c r="B41" s="209">
        <v>26331.7</v>
      </c>
      <c r="C41" s="209">
        <v>25541.8</v>
      </c>
      <c r="D41" t="s" s="210">
        <v>201</v>
      </c>
      <c r="E41" s="32"/>
      <c r="F41" s="32"/>
      <c r="G41" s="32"/>
      <c r="H41" s="32"/>
      <c r="I41" s="32"/>
      <c r="J41" s="32"/>
      <c r="K41" s="32"/>
    </row>
    <row r="42" ht="13.55" customHeight="1">
      <c r="A42" s="208">
        <v>419.5</v>
      </c>
      <c r="B42" s="209">
        <v>26308.9</v>
      </c>
      <c r="C42" s="209">
        <v>25519.7</v>
      </c>
      <c r="D42" t="s" s="210">
        <v>201</v>
      </c>
      <c r="E42" s="32"/>
      <c r="F42" s="32"/>
      <c r="G42" s="32"/>
      <c r="H42" s="32"/>
      <c r="I42" s="32"/>
      <c r="J42" s="32"/>
      <c r="K42" s="32"/>
    </row>
    <row r="43" ht="13.55" customHeight="1">
      <c r="A43" s="208">
        <v>420</v>
      </c>
      <c r="B43" s="209">
        <v>26286</v>
      </c>
      <c r="C43" s="209">
        <v>25497.4</v>
      </c>
      <c r="D43" t="s" s="210">
        <v>201</v>
      </c>
      <c r="E43" s="32"/>
      <c r="F43" s="32"/>
      <c r="G43" s="32"/>
      <c r="H43" s="32"/>
      <c r="I43" s="32"/>
      <c r="J43" s="32"/>
      <c r="K43" s="32"/>
    </row>
    <row r="44" ht="13.55" customHeight="1">
      <c r="A44" s="208">
        <v>420.5</v>
      </c>
      <c r="B44" s="209">
        <v>26262.9</v>
      </c>
      <c r="C44" s="209">
        <v>25475</v>
      </c>
      <c r="D44" t="s" s="210">
        <v>201</v>
      </c>
      <c r="E44" s="32"/>
      <c r="F44" s="32"/>
      <c r="G44" s="32"/>
      <c r="H44" s="32"/>
      <c r="I44" s="32"/>
      <c r="J44" s="32"/>
      <c r="K44" s="32"/>
    </row>
    <row r="45" ht="13.55" customHeight="1">
      <c r="A45" s="208">
        <v>421</v>
      </c>
      <c r="B45" s="209">
        <v>26239.7</v>
      </c>
      <c r="C45" s="209">
        <v>25452.5</v>
      </c>
      <c r="D45" t="s" s="210">
        <v>201</v>
      </c>
      <c r="E45" s="32"/>
      <c r="F45" s="32"/>
      <c r="G45" s="32"/>
      <c r="H45" s="32"/>
      <c r="I45" s="32"/>
      <c r="J45" s="32"/>
      <c r="K45" s="32"/>
    </row>
    <row r="46" ht="13.55" customHeight="1">
      <c r="A46" s="208">
        <v>421.5</v>
      </c>
      <c r="B46" s="209">
        <v>26216.3</v>
      </c>
      <c r="C46" s="209">
        <v>25429.8</v>
      </c>
      <c r="D46" t="s" s="210">
        <v>201</v>
      </c>
      <c r="E46" s="32"/>
      <c r="F46" s="32"/>
      <c r="G46" s="32"/>
      <c r="H46" s="32"/>
      <c r="I46" s="32"/>
      <c r="J46" s="32"/>
      <c r="K46" s="32"/>
    </row>
    <row r="47" ht="13.55" customHeight="1">
      <c r="A47" s="208">
        <v>422</v>
      </c>
      <c r="B47" s="209">
        <v>26192.8</v>
      </c>
      <c r="C47" s="209">
        <v>25407.1</v>
      </c>
      <c r="D47" t="s" s="210">
        <v>201</v>
      </c>
      <c r="E47" s="32"/>
      <c r="F47" s="32"/>
      <c r="G47" s="32"/>
      <c r="H47" s="32"/>
      <c r="I47" s="32"/>
      <c r="J47" s="32"/>
      <c r="K47" s="32"/>
    </row>
    <row r="48" ht="13.55" customHeight="1">
      <c r="A48" s="208">
        <v>422.5</v>
      </c>
      <c r="B48" s="209">
        <v>26169.2</v>
      </c>
      <c r="C48" s="209">
        <v>25384.2</v>
      </c>
      <c r="D48" t="s" s="210">
        <v>201</v>
      </c>
      <c r="E48" s="32"/>
      <c r="F48" s="32"/>
      <c r="G48" s="32"/>
      <c r="H48" s="32"/>
      <c r="I48" s="32"/>
      <c r="J48" s="32"/>
      <c r="K48" s="32"/>
    </row>
    <row r="49" ht="13.55" customHeight="1">
      <c r="A49" s="208">
        <v>423</v>
      </c>
      <c r="B49" s="209">
        <v>26145.5</v>
      </c>
      <c r="C49" s="209">
        <v>25361.1</v>
      </c>
      <c r="D49" t="s" s="210">
        <v>201</v>
      </c>
      <c r="E49" s="32"/>
      <c r="F49" s="32"/>
      <c r="G49" s="32"/>
      <c r="H49" s="32"/>
      <c r="I49" s="32"/>
      <c r="J49" s="32"/>
      <c r="K49" s="32"/>
    </row>
    <row r="50" ht="13.55" customHeight="1">
      <c r="A50" s="208">
        <v>423.5</v>
      </c>
      <c r="B50" s="209">
        <v>26121.7</v>
      </c>
      <c r="C50" s="209">
        <v>25338</v>
      </c>
      <c r="D50" t="s" s="210">
        <v>201</v>
      </c>
      <c r="E50" s="32"/>
      <c r="F50" s="32"/>
      <c r="G50" s="32"/>
      <c r="H50" s="32"/>
      <c r="I50" s="32"/>
      <c r="J50" s="32"/>
      <c r="K50" s="32"/>
    </row>
    <row r="51" ht="13.55" customHeight="1">
      <c r="A51" s="208">
        <v>424</v>
      </c>
      <c r="B51" s="209">
        <v>26097.7</v>
      </c>
      <c r="C51" s="209">
        <v>25314.8</v>
      </c>
      <c r="D51" t="s" s="210">
        <v>201</v>
      </c>
      <c r="E51" s="32"/>
      <c r="F51" s="32"/>
      <c r="G51" s="32"/>
      <c r="H51" s="32"/>
      <c r="I51" s="32"/>
      <c r="J51" s="32"/>
      <c r="K51" s="32"/>
    </row>
    <row r="52" ht="13.55" customHeight="1">
      <c r="A52" s="208">
        <v>424.5</v>
      </c>
      <c r="B52" s="209">
        <v>26073.6</v>
      </c>
      <c r="C52" s="209">
        <v>25291.4</v>
      </c>
      <c r="D52" t="s" s="210">
        <v>201</v>
      </c>
      <c r="E52" s="32"/>
      <c r="F52" s="32"/>
      <c r="G52" s="32"/>
      <c r="H52" s="32"/>
      <c r="I52" s="32"/>
      <c r="J52" s="32"/>
      <c r="K52" s="32"/>
    </row>
    <row r="53" ht="13.55" customHeight="1">
      <c r="A53" s="208">
        <v>425</v>
      </c>
      <c r="B53" s="209">
        <v>26049.4</v>
      </c>
      <c r="C53" s="209">
        <v>25267.9</v>
      </c>
      <c r="D53" t="s" s="210">
        <v>201</v>
      </c>
      <c r="E53" s="32"/>
      <c r="F53" s="32"/>
      <c r="G53" s="32"/>
      <c r="H53" s="32"/>
      <c r="I53" s="32"/>
      <c r="J53" s="32"/>
      <c r="K53" s="32"/>
    </row>
    <row r="54" ht="13.55" customHeight="1">
      <c r="A54" s="208">
        <v>425.5</v>
      </c>
      <c r="B54" s="209">
        <v>26025.1</v>
      </c>
      <c r="C54" s="209">
        <v>25244.4</v>
      </c>
      <c r="D54" t="s" s="210">
        <v>201</v>
      </c>
      <c r="E54" s="32"/>
      <c r="F54" s="32"/>
      <c r="G54" s="32"/>
      <c r="H54" s="32"/>
      <c r="I54" s="32"/>
      <c r="J54" s="32"/>
      <c r="K54" s="32"/>
    </row>
    <row r="55" ht="13.55" customHeight="1">
      <c r="A55" s="208">
        <v>426</v>
      </c>
      <c r="B55" s="209">
        <v>26000.7</v>
      </c>
      <c r="C55" s="209">
        <v>25220.7</v>
      </c>
      <c r="D55" t="s" s="210">
        <v>201</v>
      </c>
      <c r="E55" s="32"/>
      <c r="F55" s="32"/>
      <c r="G55" s="32"/>
      <c r="H55" s="32"/>
      <c r="I55" s="32"/>
      <c r="J55" s="32"/>
      <c r="K55" s="32"/>
    </row>
    <row r="56" ht="13.55" customHeight="1">
      <c r="A56" s="208">
        <v>426.5</v>
      </c>
      <c r="B56" s="209">
        <v>25976.2</v>
      </c>
      <c r="C56" s="209">
        <v>25196.9</v>
      </c>
      <c r="D56" t="s" s="210">
        <v>201</v>
      </c>
      <c r="E56" s="32"/>
      <c r="F56" s="32"/>
      <c r="G56" s="32"/>
      <c r="H56" s="32"/>
      <c r="I56" s="32"/>
      <c r="J56" s="32"/>
      <c r="K56" s="32"/>
    </row>
    <row r="57" ht="13.55" customHeight="1">
      <c r="A57" s="208">
        <v>427</v>
      </c>
      <c r="B57" s="209">
        <v>25951.6</v>
      </c>
      <c r="C57" s="209">
        <v>25173</v>
      </c>
      <c r="D57" t="s" s="210">
        <v>201</v>
      </c>
      <c r="E57" s="32"/>
      <c r="F57" s="32"/>
      <c r="G57" s="32"/>
      <c r="H57" s="32"/>
      <c r="I57" s="32"/>
      <c r="J57" s="32"/>
      <c r="K57" s="32"/>
    </row>
    <row r="58" ht="13.55" customHeight="1">
      <c r="A58" s="208">
        <v>427.5</v>
      </c>
      <c r="B58" s="209">
        <v>25926.9</v>
      </c>
      <c r="C58" s="209">
        <v>25149.1</v>
      </c>
      <c r="D58" t="s" s="210">
        <v>201</v>
      </c>
      <c r="E58" s="32"/>
      <c r="F58" s="32"/>
      <c r="G58" s="32"/>
      <c r="H58" s="32"/>
      <c r="I58" s="32"/>
      <c r="J58" s="32"/>
      <c r="K58" s="32"/>
    </row>
    <row r="59" ht="13.55" customHeight="1">
      <c r="A59" s="208">
        <v>428</v>
      </c>
      <c r="B59" s="209">
        <v>25902.1</v>
      </c>
      <c r="C59" s="209">
        <v>25125</v>
      </c>
      <c r="D59" t="s" s="210">
        <v>201</v>
      </c>
      <c r="E59" s="32"/>
      <c r="F59" s="32"/>
      <c r="G59" s="32"/>
      <c r="H59" s="32"/>
      <c r="I59" s="32"/>
      <c r="J59" s="32"/>
      <c r="K59" s="32"/>
    </row>
    <row r="60" ht="13.55" customHeight="1">
      <c r="A60" s="208">
        <v>428.5</v>
      </c>
      <c r="B60" s="209">
        <v>25877.2</v>
      </c>
      <c r="C60" s="209">
        <v>25100.9</v>
      </c>
      <c r="D60" t="s" s="210">
        <v>201</v>
      </c>
      <c r="E60" s="32"/>
      <c r="F60" s="32"/>
      <c r="G60" s="32"/>
      <c r="H60" s="32"/>
      <c r="I60" s="32"/>
      <c r="J60" s="32"/>
      <c r="K60" s="32"/>
    </row>
    <row r="61" ht="13.55" customHeight="1">
      <c r="A61" s="208">
        <v>429</v>
      </c>
      <c r="B61" s="209">
        <v>25852.2</v>
      </c>
      <c r="C61" s="209">
        <v>25076.6</v>
      </c>
      <c r="D61" t="s" s="210">
        <v>201</v>
      </c>
      <c r="E61" s="32"/>
      <c r="F61" s="32"/>
      <c r="G61" s="32"/>
      <c r="H61" s="32"/>
      <c r="I61" s="32"/>
      <c r="J61" s="32"/>
      <c r="K61" s="32"/>
    </row>
    <row r="62" ht="13.55" customHeight="1">
      <c r="A62" s="208">
        <v>429.5</v>
      </c>
      <c r="B62" s="209">
        <v>25827.1</v>
      </c>
      <c r="C62" s="209">
        <v>25052.3</v>
      </c>
      <c r="D62" t="s" s="210">
        <v>201</v>
      </c>
      <c r="E62" s="32"/>
      <c r="F62" s="32"/>
      <c r="G62" s="32"/>
      <c r="H62" s="32"/>
      <c r="I62" s="32"/>
      <c r="J62" s="32"/>
      <c r="K62" s="32"/>
    </row>
    <row r="63" ht="13.55" customHeight="1">
      <c r="A63" s="208">
        <v>430</v>
      </c>
      <c r="B63" s="209">
        <v>25802</v>
      </c>
      <c r="C63" s="209">
        <v>25027.9</v>
      </c>
      <c r="D63" t="s" s="210">
        <v>201</v>
      </c>
      <c r="E63" s="32"/>
      <c r="F63" s="32"/>
      <c r="G63" s="32"/>
      <c r="H63" s="32"/>
      <c r="I63" s="32"/>
      <c r="J63" s="32"/>
      <c r="K63" s="32"/>
    </row>
    <row r="64" ht="13.55" customHeight="1">
      <c r="A64" s="208">
        <v>430.5</v>
      </c>
      <c r="B64" s="209">
        <v>25776.8</v>
      </c>
      <c r="C64" s="209">
        <v>25003.5</v>
      </c>
      <c r="D64" t="s" s="210">
        <v>201</v>
      </c>
      <c r="E64" s="32"/>
      <c r="F64" s="32"/>
      <c r="G64" s="32"/>
      <c r="H64" s="32"/>
      <c r="I64" s="32"/>
      <c r="J64" s="32"/>
      <c r="K64" s="32"/>
    </row>
    <row r="65" ht="13.55" customHeight="1">
      <c r="A65" s="208">
        <v>431</v>
      </c>
      <c r="B65" s="209">
        <v>25751.5</v>
      </c>
      <c r="C65" s="209">
        <v>24978.9</v>
      </c>
      <c r="D65" t="s" s="210">
        <v>201</v>
      </c>
      <c r="E65" s="32"/>
      <c r="F65" s="32"/>
      <c r="G65" s="32"/>
      <c r="H65" s="32"/>
      <c r="I65" s="32"/>
      <c r="J65" s="32"/>
      <c r="K65" s="32"/>
    </row>
    <row r="66" ht="13.55" customHeight="1">
      <c r="A66" s="208">
        <v>431.5</v>
      </c>
      <c r="B66" s="209">
        <v>25726.1</v>
      </c>
      <c r="C66" s="209">
        <v>24954.3</v>
      </c>
      <c r="D66" t="s" s="210">
        <v>201</v>
      </c>
      <c r="E66" s="32"/>
      <c r="F66" s="32"/>
      <c r="G66" s="32"/>
      <c r="H66" s="32"/>
      <c r="I66" s="32"/>
      <c r="J66" s="32"/>
      <c r="K66" s="32"/>
    </row>
    <row r="67" ht="13.55" customHeight="1">
      <c r="A67" s="208">
        <v>432</v>
      </c>
      <c r="B67" s="209">
        <v>25700.7</v>
      </c>
      <c r="C67" s="209">
        <v>24929.6</v>
      </c>
      <c r="D67" t="s" s="210">
        <v>201</v>
      </c>
      <c r="E67" s="32"/>
      <c r="F67" s="32"/>
      <c r="G67" s="32"/>
      <c r="H67" s="32"/>
      <c r="I67" s="32"/>
      <c r="J67" s="32"/>
      <c r="K67" s="32"/>
    </row>
    <row r="68" ht="13.55" customHeight="1">
      <c r="A68" s="208">
        <v>432.5</v>
      </c>
      <c r="B68" s="209">
        <v>25675.1</v>
      </c>
      <c r="C68" s="209">
        <v>24904.9</v>
      </c>
      <c r="D68" t="s" s="210">
        <v>201</v>
      </c>
      <c r="E68" s="32"/>
      <c r="F68" s="32"/>
      <c r="G68" s="32"/>
      <c r="H68" s="32"/>
      <c r="I68" s="32"/>
      <c r="J68" s="32"/>
      <c r="K68" s="32"/>
    </row>
    <row r="69" ht="13.55" customHeight="1">
      <c r="A69" s="208">
        <v>433</v>
      </c>
      <c r="B69" s="209">
        <v>25649.5</v>
      </c>
      <c r="C69" s="209">
        <v>24880</v>
      </c>
      <c r="D69" t="s" s="210">
        <v>201</v>
      </c>
      <c r="E69" s="32"/>
      <c r="F69" s="32"/>
      <c r="G69" s="32"/>
      <c r="H69" s="32"/>
      <c r="I69" s="32"/>
      <c r="J69" s="32"/>
      <c r="K69" s="32"/>
    </row>
    <row r="70" ht="13.55" customHeight="1">
      <c r="A70" s="208">
        <v>433.5</v>
      </c>
      <c r="B70" s="209">
        <v>25623.7</v>
      </c>
      <c r="C70" s="209">
        <v>24855</v>
      </c>
      <c r="D70" t="s" s="210">
        <v>201</v>
      </c>
      <c r="E70" s="32"/>
      <c r="F70" s="32"/>
      <c r="G70" s="32"/>
      <c r="H70" s="32"/>
      <c r="I70" s="32"/>
      <c r="J70" s="32"/>
      <c r="K70" s="32"/>
    </row>
    <row r="71" ht="13.55" customHeight="1">
      <c r="A71" s="208">
        <v>434</v>
      </c>
      <c r="B71" s="209">
        <v>25597.9</v>
      </c>
      <c r="C71" s="209">
        <v>24829.9</v>
      </c>
      <c r="D71" t="s" s="210">
        <v>201</v>
      </c>
      <c r="E71" s="32"/>
      <c r="F71" s="32"/>
      <c r="G71" s="32"/>
      <c r="H71" s="32"/>
      <c r="I71" s="32"/>
      <c r="J71" s="32"/>
      <c r="K71" s="32"/>
    </row>
    <row r="72" ht="13.55" customHeight="1">
      <c r="A72" s="208">
        <v>434.5</v>
      </c>
      <c r="B72" s="209">
        <v>25571.9</v>
      </c>
      <c r="C72" s="209">
        <v>24804.8</v>
      </c>
      <c r="D72" t="s" s="210">
        <v>201</v>
      </c>
      <c r="E72" s="32"/>
      <c r="F72" s="32"/>
      <c r="G72" s="32"/>
      <c r="H72" s="32"/>
      <c r="I72" s="32"/>
      <c r="J72" s="32"/>
      <c r="K72" s="32"/>
    </row>
    <row r="73" ht="13.55" customHeight="1">
      <c r="A73" s="208">
        <v>435</v>
      </c>
      <c r="B73" s="209">
        <v>25545.8</v>
      </c>
      <c r="C73" s="209">
        <v>24779.5</v>
      </c>
      <c r="D73" t="s" s="210">
        <v>201</v>
      </c>
      <c r="E73" s="32"/>
      <c r="F73" s="32"/>
      <c r="G73" s="32"/>
      <c r="H73" s="32"/>
      <c r="I73" s="32"/>
      <c r="J73" s="32"/>
      <c r="K73" s="32"/>
    </row>
    <row r="74" ht="13.55" customHeight="1">
      <c r="A74" s="208">
        <v>435.5</v>
      </c>
      <c r="B74" s="209">
        <v>25519.6</v>
      </c>
      <c r="C74" s="209">
        <v>24754</v>
      </c>
      <c r="D74" t="s" s="210">
        <v>201</v>
      </c>
      <c r="E74" s="32"/>
      <c r="F74" s="32"/>
      <c r="G74" s="32"/>
      <c r="H74" s="32"/>
      <c r="I74" s="32"/>
      <c r="J74" s="32"/>
      <c r="K74" s="32"/>
    </row>
    <row r="75" ht="13.55" customHeight="1">
      <c r="A75" s="208">
        <v>436</v>
      </c>
      <c r="B75" s="209">
        <v>25493.3</v>
      </c>
      <c r="C75" s="209">
        <v>24728.5</v>
      </c>
      <c r="D75" t="s" s="210">
        <v>201</v>
      </c>
      <c r="E75" s="32"/>
      <c r="F75" s="32"/>
      <c r="G75" s="32"/>
      <c r="H75" s="32"/>
      <c r="I75" s="32"/>
      <c r="J75" s="32"/>
      <c r="K75" s="32"/>
    </row>
    <row r="76" ht="13.55" customHeight="1">
      <c r="A76" s="208">
        <v>436.5</v>
      </c>
      <c r="B76" s="209">
        <v>25466.8</v>
      </c>
      <c r="C76" s="209">
        <v>24702.8</v>
      </c>
      <c r="D76" t="s" s="210">
        <v>201</v>
      </c>
      <c r="E76" s="32"/>
      <c r="F76" s="32"/>
      <c r="G76" s="32"/>
      <c r="H76" s="32"/>
      <c r="I76" s="32"/>
      <c r="J76" s="32"/>
      <c r="K76" s="32"/>
    </row>
    <row r="77" ht="13.55" customHeight="1">
      <c r="A77" s="208">
        <v>437</v>
      </c>
      <c r="B77" s="209">
        <v>25440.1</v>
      </c>
      <c r="C77" s="209">
        <v>24676.9</v>
      </c>
      <c r="D77" t="s" s="210">
        <v>201</v>
      </c>
      <c r="E77" s="32"/>
      <c r="F77" s="32"/>
      <c r="G77" s="32"/>
      <c r="H77" s="32"/>
      <c r="I77" s="32"/>
      <c r="J77" s="32"/>
      <c r="K77" s="32"/>
    </row>
    <row r="78" ht="13.55" customHeight="1">
      <c r="A78" s="208">
        <v>437.5</v>
      </c>
      <c r="B78" s="209">
        <v>25413.4</v>
      </c>
      <c r="C78" s="209">
        <v>24651</v>
      </c>
      <c r="D78" t="s" s="210">
        <v>201</v>
      </c>
      <c r="E78" s="32"/>
      <c r="F78" s="32"/>
      <c r="G78" s="32"/>
      <c r="H78" s="32"/>
      <c r="I78" s="32"/>
      <c r="J78" s="32"/>
      <c r="K78" s="32"/>
    </row>
    <row r="79" ht="13.55" customHeight="1">
      <c r="A79" s="208">
        <v>438</v>
      </c>
      <c r="B79" s="209">
        <v>25386.4</v>
      </c>
      <c r="C79" s="209">
        <v>24624.8</v>
      </c>
      <c r="D79" t="s" s="210">
        <v>201</v>
      </c>
      <c r="E79" s="32"/>
      <c r="F79" s="32"/>
      <c r="G79" s="32"/>
      <c r="H79" s="32"/>
      <c r="I79" s="32"/>
      <c r="J79" s="32"/>
      <c r="K79" s="32"/>
    </row>
    <row r="80" ht="13.55" customHeight="1">
      <c r="A80" s="208">
        <v>438.5</v>
      </c>
      <c r="B80" s="209">
        <v>25359.3</v>
      </c>
      <c r="C80" s="209">
        <v>24598.6</v>
      </c>
      <c r="D80" t="s" s="210">
        <v>201</v>
      </c>
      <c r="E80" s="32"/>
      <c r="F80" s="32"/>
      <c r="G80" s="32"/>
      <c r="H80" s="32"/>
      <c r="I80" s="32"/>
      <c r="J80" s="32"/>
      <c r="K80" s="32"/>
    </row>
    <row r="81" ht="13.55" customHeight="1">
      <c r="A81" s="208">
        <v>439</v>
      </c>
      <c r="B81" s="209">
        <v>25332.1</v>
      </c>
      <c r="C81" s="209">
        <v>24572.1</v>
      </c>
      <c r="D81" t="s" s="210">
        <v>201</v>
      </c>
      <c r="E81" s="32"/>
      <c r="F81" s="32"/>
      <c r="G81" s="32"/>
      <c r="H81" s="32"/>
      <c r="I81" s="32"/>
      <c r="J81" s="32"/>
      <c r="K81" s="32"/>
    </row>
    <row r="82" ht="13.55" customHeight="1">
      <c r="A82" s="208">
        <v>439.5</v>
      </c>
      <c r="B82" s="209">
        <v>25304.6</v>
      </c>
      <c r="C82" s="209">
        <v>24545.5</v>
      </c>
      <c r="D82" t="s" s="210">
        <v>201</v>
      </c>
      <c r="E82" s="32"/>
      <c r="F82" s="32"/>
      <c r="G82" s="32"/>
      <c r="H82" s="32"/>
      <c r="I82" s="32"/>
      <c r="J82" s="32"/>
      <c r="K82" s="32"/>
    </row>
    <row r="83" ht="13.55" customHeight="1">
      <c r="A83" s="208">
        <v>440</v>
      </c>
      <c r="B83" s="209">
        <v>25277</v>
      </c>
      <c r="C83" s="209">
        <v>24518.7</v>
      </c>
      <c r="D83" t="s" s="210">
        <v>201</v>
      </c>
      <c r="E83" s="32"/>
      <c r="F83" s="32"/>
      <c r="G83" s="32"/>
      <c r="H83" s="32"/>
      <c r="I83" s="32"/>
      <c r="J83" s="32"/>
      <c r="K83" s="32"/>
    </row>
    <row r="84" ht="13.55" customHeight="1">
      <c r="A84" s="208">
        <v>440.5</v>
      </c>
      <c r="B84" s="209">
        <v>25249.2</v>
      </c>
      <c r="C84" s="209">
        <v>24491.7</v>
      </c>
      <c r="D84" t="s" s="210">
        <v>201</v>
      </c>
      <c r="E84" s="32"/>
      <c r="F84" s="32"/>
      <c r="G84" s="32"/>
      <c r="H84" s="32"/>
      <c r="I84" s="32"/>
      <c r="J84" s="32"/>
      <c r="K84" s="32"/>
    </row>
    <row r="85" ht="13.55" customHeight="1">
      <c r="A85" s="208">
        <v>441</v>
      </c>
      <c r="B85" s="209">
        <v>25221.1</v>
      </c>
      <c r="C85" s="209">
        <v>24464.4</v>
      </c>
      <c r="D85" t="s" s="210">
        <v>201</v>
      </c>
      <c r="E85" s="32"/>
      <c r="F85" s="32"/>
      <c r="G85" s="32"/>
      <c r="H85" s="32"/>
      <c r="I85" s="32"/>
      <c r="J85" s="32"/>
      <c r="K85" s="32"/>
    </row>
    <row r="86" ht="13.55" customHeight="1">
      <c r="A86" s="208">
        <v>441.5</v>
      </c>
      <c r="B86" s="209">
        <v>25192.7</v>
      </c>
      <c r="C86" s="209">
        <v>24436.9</v>
      </c>
      <c r="D86" t="s" s="210">
        <v>201</v>
      </c>
      <c r="E86" s="32"/>
      <c r="F86" s="32"/>
      <c r="G86" s="32"/>
      <c r="H86" s="32"/>
      <c r="I86" s="32"/>
      <c r="J86" s="32"/>
      <c r="K86" s="32"/>
    </row>
    <row r="87" ht="13.55" customHeight="1">
      <c r="A87" s="208">
        <v>442</v>
      </c>
      <c r="B87" s="209">
        <v>25164.2</v>
      </c>
      <c r="C87" s="209">
        <v>24409.2</v>
      </c>
      <c r="D87" t="s" s="210">
        <v>201</v>
      </c>
      <c r="E87" s="32"/>
      <c r="F87" s="32"/>
      <c r="G87" s="32"/>
      <c r="H87" s="32"/>
      <c r="I87" s="32"/>
      <c r="J87" s="32"/>
      <c r="K87" s="32"/>
    </row>
    <row r="88" ht="13.55" customHeight="1">
      <c r="A88" s="208">
        <v>442.5</v>
      </c>
      <c r="B88" s="209">
        <v>25135.4</v>
      </c>
      <c r="C88" s="209">
        <v>24381.3</v>
      </c>
      <c r="D88" t="s" s="210">
        <v>201</v>
      </c>
      <c r="E88" s="32"/>
      <c r="F88" s="32"/>
      <c r="G88" s="32"/>
      <c r="H88" s="32"/>
      <c r="I88" s="32"/>
      <c r="J88" s="32"/>
      <c r="K88" s="32"/>
    </row>
    <row r="89" ht="13.55" customHeight="1">
      <c r="A89" s="208">
        <v>443</v>
      </c>
      <c r="B89" s="209">
        <v>25106.4</v>
      </c>
      <c r="C89" s="209">
        <v>24353.2</v>
      </c>
      <c r="D89" t="s" s="210">
        <v>201</v>
      </c>
      <c r="E89" s="32"/>
      <c r="F89" s="32"/>
      <c r="G89" s="32"/>
      <c r="H89" s="32"/>
      <c r="I89" s="32"/>
      <c r="J89" s="32"/>
      <c r="K89" s="32"/>
    </row>
    <row r="90" ht="13.55" customHeight="1">
      <c r="A90" s="208">
        <v>443.5</v>
      </c>
      <c r="B90" s="209">
        <v>25077.3</v>
      </c>
      <c r="C90" s="209">
        <v>24325</v>
      </c>
      <c r="D90" t="s" s="210">
        <v>201</v>
      </c>
      <c r="E90" s="32"/>
      <c r="F90" s="32"/>
      <c r="G90" s="32"/>
      <c r="H90" s="32"/>
      <c r="I90" s="32"/>
      <c r="J90" s="32"/>
      <c r="K90" s="32"/>
    </row>
    <row r="91" ht="13.55" customHeight="1">
      <c r="A91" s="208">
        <v>444</v>
      </c>
      <c r="B91" s="209">
        <v>25048</v>
      </c>
      <c r="C91" s="209">
        <v>24296.6</v>
      </c>
      <c r="D91" t="s" s="210">
        <v>201</v>
      </c>
      <c r="E91" s="32"/>
      <c r="F91" s="32"/>
      <c r="G91" s="32"/>
      <c r="H91" s="32"/>
      <c r="I91" s="32"/>
      <c r="J91" s="32"/>
      <c r="K91" s="32"/>
    </row>
    <row r="92" ht="13.55" customHeight="1">
      <c r="A92" s="208">
        <v>444.5</v>
      </c>
      <c r="B92" s="209">
        <v>25018.6</v>
      </c>
      <c r="C92" s="209">
        <v>24268</v>
      </c>
      <c r="D92" t="s" s="210">
        <v>201</v>
      </c>
      <c r="E92" s="32"/>
      <c r="F92" s="32"/>
      <c r="G92" s="32"/>
      <c r="H92" s="32"/>
      <c r="I92" s="32"/>
      <c r="J92" s="32"/>
      <c r="K92" s="32"/>
    </row>
    <row r="93" ht="13.55" customHeight="1">
      <c r="A93" s="208">
        <v>445</v>
      </c>
      <c r="B93" s="209">
        <v>24989</v>
      </c>
      <c r="C93" s="209">
        <v>24239.3</v>
      </c>
      <c r="D93" t="s" s="210">
        <v>201</v>
      </c>
      <c r="E93" s="32"/>
      <c r="F93" s="32"/>
      <c r="G93" s="32"/>
      <c r="H93" s="32"/>
      <c r="I93" s="32"/>
      <c r="J93" s="32"/>
      <c r="K93" s="32"/>
    </row>
    <row r="94" ht="13.55" customHeight="1">
      <c r="A94" s="208">
        <v>445.5</v>
      </c>
      <c r="B94" s="209">
        <v>24959.3</v>
      </c>
      <c r="C94" s="209">
        <v>24210.6</v>
      </c>
      <c r="D94" t="s" s="210">
        <v>201</v>
      </c>
      <c r="E94" s="32"/>
      <c r="F94" s="32"/>
      <c r="G94" s="32"/>
      <c r="H94" s="32"/>
      <c r="I94" s="32"/>
      <c r="J94" s="32"/>
      <c r="K94" s="32"/>
    </row>
    <row r="95" ht="13.55" customHeight="1">
      <c r="A95" s="208">
        <v>446</v>
      </c>
      <c r="B95" s="209">
        <v>24929.6</v>
      </c>
      <c r="C95" s="209">
        <v>24181.7</v>
      </c>
      <c r="D95" t="s" s="210">
        <v>201</v>
      </c>
      <c r="E95" s="32"/>
      <c r="F95" s="32"/>
      <c r="G95" s="32"/>
      <c r="H95" s="32"/>
      <c r="I95" s="32"/>
      <c r="J95" s="32"/>
      <c r="K95" s="32"/>
    </row>
    <row r="96" ht="13.55" customHeight="1">
      <c r="A96" s="208">
        <v>446.5</v>
      </c>
      <c r="B96" s="209">
        <v>24899.7</v>
      </c>
      <c r="C96" s="209">
        <v>24152.7</v>
      </c>
      <c r="D96" t="s" s="210">
        <v>201</v>
      </c>
      <c r="E96" s="32"/>
      <c r="F96" s="32"/>
      <c r="G96" s="32"/>
      <c r="H96" s="32"/>
      <c r="I96" s="32"/>
      <c r="J96" s="32"/>
      <c r="K96" s="32"/>
    </row>
    <row r="97" ht="13.55" customHeight="1">
      <c r="A97" s="208">
        <v>447</v>
      </c>
      <c r="B97" s="209">
        <v>24869.8</v>
      </c>
      <c r="C97" s="209">
        <v>24123.7</v>
      </c>
      <c r="D97" t="s" s="210">
        <v>201</v>
      </c>
      <c r="E97" s="32"/>
      <c r="F97" s="32"/>
      <c r="G97" s="32"/>
      <c r="H97" s="32"/>
      <c r="I97" s="32"/>
      <c r="J97" s="32"/>
      <c r="K97" s="32"/>
    </row>
    <row r="98" ht="13.55" customHeight="1">
      <c r="A98" s="208">
        <v>447.5</v>
      </c>
      <c r="B98" s="209">
        <v>24839.9</v>
      </c>
      <c r="C98" s="209">
        <v>24094.7</v>
      </c>
      <c r="D98" t="s" s="210">
        <v>201</v>
      </c>
      <c r="E98" s="32"/>
      <c r="F98" s="32"/>
      <c r="G98" s="32"/>
      <c r="H98" s="32"/>
      <c r="I98" s="32"/>
      <c r="J98" s="32"/>
      <c r="K98" s="32"/>
    </row>
    <row r="99" ht="13.55" customHeight="1">
      <c r="A99" s="208">
        <v>448</v>
      </c>
      <c r="B99" s="209">
        <v>24809.9</v>
      </c>
      <c r="C99" s="209">
        <v>24065.6</v>
      </c>
      <c r="D99" t="s" s="210">
        <v>201</v>
      </c>
      <c r="E99" s="32"/>
      <c r="F99" s="32"/>
      <c r="G99" s="32"/>
      <c r="H99" s="32"/>
      <c r="I99" s="32"/>
      <c r="J99" s="32"/>
      <c r="K99" s="32"/>
    </row>
    <row r="100" ht="13.55" customHeight="1">
      <c r="A100" s="208">
        <v>448.5</v>
      </c>
      <c r="B100" s="209">
        <v>24779.9</v>
      </c>
      <c r="C100" s="209">
        <v>24036.5</v>
      </c>
      <c r="D100" t="s" s="210">
        <v>201</v>
      </c>
      <c r="E100" s="32"/>
      <c r="F100" s="32"/>
      <c r="G100" s="32"/>
      <c r="H100" s="32"/>
      <c r="I100" s="32"/>
      <c r="J100" s="32"/>
      <c r="K100" s="32"/>
    </row>
    <row r="101" ht="13.55" customHeight="1">
      <c r="A101" s="208">
        <v>449</v>
      </c>
      <c r="B101" s="209">
        <v>24749.9</v>
      </c>
      <c r="C101" s="209">
        <v>24007.4</v>
      </c>
      <c r="D101" t="s" s="210">
        <v>201</v>
      </c>
      <c r="E101" s="32"/>
      <c r="F101" s="32"/>
      <c r="G101" s="32"/>
      <c r="H101" s="32"/>
      <c r="I101" s="32"/>
      <c r="J101" s="32"/>
      <c r="K101" s="32"/>
    </row>
    <row r="102" ht="13.55" customHeight="1">
      <c r="A102" s="208">
        <v>449.5</v>
      </c>
      <c r="B102" s="209">
        <v>24719.9</v>
      </c>
      <c r="C102" s="209">
        <v>23978.3</v>
      </c>
      <c r="D102" t="s" s="210">
        <v>201</v>
      </c>
      <c r="E102" s="32"/>
      <c r="F102" s="32"/>
      <c r="G102" s="32"/>
      <c r="H102" s="32"/>
      <c r="I102" s="32"/>
      <c r="J102" s="32"/>
      <c r="K102" s="32"/>
    </row>
    <row r="103" ht="13.55" customHeight="1">
      <c r="A103" s="208">
        <v>450</v>
      </c>
      <c r="B103" s="209">
        <v>24690</v>
      </c>
      <c r="C103" s="209">
        <v>23949.3</v>
      </c>
      <c r="D103" t="s" s="210">
        <v>201</v>
      </c>
      <c r="E103" s="32"/>
      <c r="F103" s="32"/>
      <c r="G103" s="32"/>
      <c r="H103" s="32"/>
      <c r="I103" s="32"/>
      <c r="J103" s="32"/>
      <c r="K103" s="32"/>
    </row>
    <row r="104" ht="13.55" customHeight="1">
      <c r="A104" s="208">
        <v>450.5</v>
      </c>
      <c r="B104" s="209">
        <v>24660.1</v>
      </c>
      <c r="C104" s="209">
        <v>23920.3</v>
      </c>
      <c r="D104" t="s" s="210">
        <v>201</v>
      </c>
      <c r="E104" s="32"/>
      <c r="F104" s="32"/>
      <c r="G104" s="32"/>
      <c r="H104" s="32"/>
      <c r="I104" s="32"/>
      <c r="J104" s="32"/>
      <c r="K104" s="32"/>
    </row>
    <row r="105" ht="13.55" customHeight="1">
      <c r="A105" s="208">
        <v>451</v>
      </c>
      <c r="B105" s="209">
        <v>24630.3</v>
      </c>
      <c r="C105" s="209">
        <v>23891.4</v>
      </c>
      <c r="D105" t="s" s="210">
        <v>201</v>
      </c>
      <c r="E105" s="32"/>
      <c r="F105" s="32"/>
      <c r="G105" s="32"/>
      <c r="H105" s="32"/>
      <c r="I105" s="32"/>
      <c r="J105" s="32"/>
      <c r="K105" s="32"/>
    </row>
    <row r="106" ht="13.55" customHeight="1">
      <c r="A106" s="208">
        <v>451.5</v>
      </c>
      <c r="B106" s="209">
        <v>24600.5</v>
      </c>
      <c r="C106" s="209">
        <v>23862.4</v>
      </c>
      <c r="D106" t="s" s="210">
        <v>201</v>
      </c>
      <c r="E106" s="32"/>
      <c r="F106" s="32"/>
      <c r="G106" s="32"/>
      <c r="H106" s="32"/>
      <c r="I106" s="32"/>
      <c r="J106" s="32"/>
      <c r="K106" s="32"/>
    </row>
    <row r="107" ht="13.55" customHeight="1">
      <c r="A107" s="208">
        <v>452</v>
      </c>
      <c r="B107" s="209">
        <v>24570.6</v>
      </c>
      <c r="C107" s="209">
        <v>23833.5</v>
      </c>
      <c r="D107" t="s" s="210">
        <v>201</v>
      </c>
      <c r="E107" s="32"/>
      <c r="F107" s="32"/>
      <c r="G107" s="32"/>
      <c r="H107" s="32"/>
      <c r="I107" s="32"/>
      <c r="J107" s="32"/>
      <c r="K107" s="32"/>
    </row>
    <row r="108" ht="13.55" customHeight="1">
      <c r="A108" s="208">
        <v>452.5</v>
      </c>
      <c r="B108" s="209">
        <v>24540.8</v>
      </c>
      <c r="C108" s="209">
        <v>23804.6</v>
      </c>
      <c r="D108" t="s" s="210">
        <v>201</v>
      </c>
      <c r="E108" s="32"/>
      <c r="F108" s="32"/>
      <c r="G108" s="32"/>
      <c r="H108" s="32"/>
      <c r="I108" s="32"/>
      <c r="J108" s="32"/>
      <c r="K108" s="32"/>
    </row>
    <row r="109" ht="13.55" customHeight="1">
      <c r="A109" s="208">
        <v>453</v>
      </c>
      <c r="B109" s="209">
        <v>24511</v>
      </c>
      <c r="C109" s="209">
        <v>23775.6</v>
      </c>
      <c r="D109" t="s" s="210">
        <v>201</v>
      </c>
      <c r="E109" s="32"/>
      <c r="F109" s="32"/>
      <c r="G109" s="32"/>
      <c r="H109" s="32"/>
      <c r="I109" s="32"/>
      <c r="J109" s="32"/>
      <c r="K109" s="32"/>
    </row>
    <row r="110" ht="13.55" customHeight="1">
      <c r="A110" s="208">
        <v>453.5</v>
      </c>
      <c r="B110" s="209">
        <v>24481.1</v>
      </c>
      <c r="C110" s="209">
        <v>23746.6</v>
      </c>
      <c r="D110" t="s" s="210">
        <v>201</v>
      </c>
      <c r="E110" s="32"/>
      <c r="F110" s="32"/>
      <c r="G110" s="32"/>
      <c r="H110" s="32"/>
      <c r="I110" s="32"/>
      <c r="J110" s="32"/>
      <c r="K110" s="32"/>
    </row>
    <row r="111" ht="13.55" customHeight="1">
      <c r="A111" s="208">
        <v>454</v>
      </c>
      <c r="B111" s="209">
        <v>24451.1</v>
      </c>
      <c r="C111" s="209">
        <v>23717.6</v>
      </c>
      <c r="D111" t="s" s="210">
        <v>201</v>
      </c>
      <c r="E111" s="32"/>
      <c r="F111" s="32"/>
      <c r="G111" s="32"/>
      <c r="H111" s="32"/>
      <c r="I111" s="32"/>
      <c r="J111" s="32"/>
      <c r="K111" s="32"/>
    </row>
    <row r="112" ht="13.55" customHeight="1">
      <c r="A112" s="208">
        <v>454.5</v>
      </c>
      <c r="B112" s="209">
        <v>24421.1</v>
      </c>
      <c r="C112" s="209">
        <v>23688.4</v>
      </c>
      <c r="D112" t="s" s="210">
        <v>201</v>
      </c>
      <c r="E112" s="32"/>
      <c r="F112" s="32"/>
      <c r="G112" s="32"/>
      <c r="H112" s="32"/>
      <c r="I112" s="32"/>
      <c r="J112" s="32"/>
      <c r="K112" s="32"/>
    </row>
    <row r="113" ht="13.55" customHeight="1">
      <c r="A113" s="208">
        <v>455</v>
      </c>
      <c r="B113" s="209">
        <v>24390.9</v>
      </c>
      <c r="C113" s="209">
        <v>23659.2</v>
      </c>
      <c r="D113" t="s" s="210">
        <v>201</v>
      </c>
      <c r="E113" s="32"/>
      <c r="F113" s="32"/>
      <c r="G113" s="32"/>
      <c r="H113" s="32"/>
      <c r="I113" s="32"/>
      <c r="J113" s="32"/>
      <c r="K113" s="32"/>
    </row>
    <row r="114" ht="13.55" customHeight="1">
      <c r="A114" s="208">
        <v>455.5</v>
      </c>
      <c r="B114" s="209">
        <v>24360.7</v>
      </c>
      <c r="C114" s="209">
        <v>23629.9</v>
      </c>
      <c r="D114" t="s" s="210">
        <v>201</v>
      </c>
      <c r="E114" s="32"/>
      <c r="F114" s="32"/>
      <c r="G114" s="32"/>
      <c r="H114" s="32"/>
      <c r="I114" s="32"/>
      <c r="J114" s="32"/>
      <c r="K114" s="32"/>
    </row>
    <row r="115" ht="13.55" customHeight="1">
      <c r="A115" s="208">
        <v>456</v>
      </c>
      <c r="B115" s="209">
        <v>24330.3</v>
      </c>
      <c r="C115" s="209">
        <v>23600.4</v>
      </c>
      <c r="D115" t="s" s="210">
        <v>201</v>
      </c>
      <c r="E115" s="32"/>
      <c r="F115" s="32"/>
      <c r="G115" s="32"/>
      <c r="H115" s="32"/>
      <c r="I115" s="32"/>
      <c r="J115" s="32"/>
      <c r="K115" s="32"/>
    </row>
    <row r="116" ht="13.55" customHeight="1">
      <c r="A116" s="208">
        <v>456.5</v>
      </c>
      <c r="B116" s="209">
        <v>24299.7</v>
      </c>
      <c r="C116" s="209">
        <v>23570.7</v>
      </c>
      <c r="D116" t="s" s="210">
        <v>201</v>
      </c>
      <c r="E116" s="32"/>
      <c r="F116" s="32"/>
      <c r="G116" s="32"/>
      <c r="H116" s="32"/>
      <c r="I116" s="32"/>
      <c r="J116" s="32"/>
      <c r="K116" s="32"/>
    </row>
    <row r="117" ht="13.55" customHeight="1">
      <c r="A117" s="208">
        <v>457</v>
      </c>
      <c r="B117" s="209">
        <v>24269</v>
      </c>
      <c r="C117" s="209">
        <v>23540.9</v>
      </c>
      <c r="D117" t="s" s="210">
        <v>201</v>
      </c>
      <c r="E117" s="32"/>
      <c r="F117" s="32"/>
      <c r="G117" s="32"/>
      <c r="H117" s="32"/>
      <c r="I117" s="32"/>
      <c r="J117" s="32"/>
      <c r="K117" s="32"/>
    </row>
    <row r="118" ht="13.55" customHeight="1">
      <c r="A118" s="208">
        <v>457.5</v>
      </c>
      <c r="B118" s="209">
        <v>24238.1</v>
      </c>
      <c r="C118" s="209">
        <v>23510.9</v>
      </c>
      <c r="D118" t="s" s="210">
        <v>201</v>
      </c>
      <c r="E118" s="32"/>
      <c r="F118" s="32"/>
      <c r="G118" s="32"/>
      <c r="H118" s="32"/>
      <c r="I118" s="32"/>
      <c r="J118" s="32"/>
      <c r="K118" s="32"/>
    </row>
    <row r="119" ht="13.55" customHeight="1">
      <c r="A119" s="208">
        <v>458</v>
      </c>
      <c r="B119" s="209">
        <v>24207</v>
      </c>
      <c r="C119" s="209">
        <v>23480.7</v>
      </c>
      <c r="D119" t="s" s="210">
        <v>201</v>
      </c>
      <c r="E119" s="32"/>
      <c r="F119" s="32"/>
      <c r="G119" s="32"/>
      <c r="H119" s="32"/>
      <c r="I119" s="32"/>
      <c r="J119" s="32"/>
      <c r="K119" s="32"/>
    </row>
    <row r="120" ht="13.55" customHeight="1">
      <c r="A120" s="208">
        <v>458.5</v>
      </c>
      <c r="B120" s="209">
        <v>24175.6</v>
      </c>
      <c r="C120" s="209">
        <v>23450.3</v>
      </c>
      <c r="D120" t="s" s="210">
        <v>201</v>
      </c>
      <c r="E120" s="32"/>
      <c r="F120" s="32"/>
      <c r="G120" s="32"/>
      <c r="H120" s="32"/>
      <c r="I120" s="32"/>
      <c r="J120" s="32"/>
      <c r="K120" s="32"/>
    </row>
    <row r="121" ht="13.55" customHeight="1">
      <c r="A121" s="208">
        <v>459</v>
      </c>
      <c r="B121" s="209">
        <v>24144</v>
      </c>
      <c r="C121" s="209">
        <v>23419.7</v>
      </c>
      <c r="D121" t="s" s="210">
        <v>201</v>
      </c>
      <c r="E121" s="32"/>
      <c r="F121" s="32"/>
      <c r="G121" s="32"/>
      <c r="H121" s="32"/>
      <c r="I121" s="32"/>
      <c r="J121" s="32"/>
      <c r="K121" s="32"/>
    </row>
    <row r="122" ht="13.55" customHeight="1">
      <c r="A122" s="208">
        <v>459.5</v>
      </c>
      <c r="B122" s="209">
        <v>24112.1</v>
      </c>
      <c r="C122" s="209">
        <v>23388.8</v>
      </c>
      <c r="D122" t="s" s="210">
        <v>201</v>
      </c>
      <c r="E122" s="32"/>
      <c r="F122" s="32"/>
      <c r="G122" s="32"/>
      <c r="H122" s="32"/>
      <c r="I122" s="32"/>
      <c r="J122" s="32"/>
      <c r="K122" s="32"/>
    </row>
    <row r="123" ht="13.55" customHeight="1">
      <c r="A123" s="208">
        <v>460</v>
      </c>
      <c r="B123" s="209">
        <v>24080</v>
      </c>
      <c r="C123" s="209">
        <v>23357.6</v>
      </c>
      <c r="D123" t="s" s="210">
        <v>201</v>
      </c>
      <c r="E123" s="32"/>
      <c r="F123" s="32"/>
      <c r="G123" s="32"/>
      <c r="H123" s="32"/>
      <c r="I123" s="32"/>
      <c r="J123" s="32"/>
      <c r="K123" s="32"/>
    </row>
    <row r="124" ht="13.55" customHeight="1">
      <c r="A124" s="208">
        <v>460.5</v>
      </c>
      <c r="B124" s="209">
        <v>24047.6</v>
      </c>
      <c r="C124" s="209">
        <v>23326.2</v>
      </c>
      <c r="D124" t="s" s="210">
        <v>201</v>
      </c>
      <c r="E124" s="32"/>
      <c r="F124" s="32"/>
      <c r="G124" s="32"/>
      <c r="H124" s="32"/>
      <c r="I124" s="32"/>
      <c r="J124" s="32"/>
      <c r="K124" s="32"/>
    </row>
    <row r="125" ht="13.55" customHeight="1">
      <c r="A125" s="208">
        <v>461</v>
      </c>
      <c r="B125" s="209">
        <v>24014.9</v>
      </c>
      <c r="C125" s="209">
        <v>23294.5</v>
      </c>
      <c r="D125" t="s" s="210">
        <v>201</v>
      </c>
      <c r="E125" s="32"/>
      <c r="F125" s="32"/>
      <c r="G125" s="32"/>
      <c r="H125" s="32"/>
      <c r="I125" s="32"/>
      <c r="J125" s="32"/>
      <c r="K125" s="32"/>
    </row>
    <row r="126" ht="13.55" customHeight="1">
      <c r="A126" s="208">
        <v>461.5</v>
      </c>
      <c r="B126" s="209">
        <v>23982</v>
      </c>
      <c r="C126" s="209">
        <v>23262.5</v>
      </c>
      <c r="D126" t="s" s="210">
        <v>201</v>
      </c>
      <c r="E126" s="32"/>
      <c r="F126" s="32"/>
      <c r="G126" s="32"/>
      <c r="H126" s="32"/>
      <c r="I126" s="32"/>
      <c r="J126" s="32"/>
      <c r="K126" s="32"/>
    </row>
    <row r="127" ht="13.55" customHeight="1">
      <c r="A127" s="208">
        <v>462</v>
      </c>
      <c r="B127" s="209">
        <v>23948.8</v>
      </c>
      <c r="C127" s="209">
        <v>23230.4</v>
      </c>
      <c r="D127" t="s" s="210">
        <v>201</v>
      </c>
      <c r="E127" s="32"/>
      <c r="F127" s="32"/>
      <c r="G127" s="32"/>
      <c r="H127" s="32"/>
      <c r="I127" s="32"/>
      <c r="J127" s="32"/>
      <c r="K127" s="32"/>
    </row>
    <row r="128" ht="13.55" customHeight="1">
      <c r="A128" s="208">
        <v>462.5</v>
      </c>
      <c r="B128" s="209">
        <v>23915.5</v>
      </c>
      <c r="C128" s="209">
        <v>23198</v>
      </c>
      <c r="D128" t="s" s="210">
        <v>201</v>
      </c>
      <c r="E128" s="32"/>
      <c r="F128" s="32"/>
      <c r="G128" s="32"/>
      <c r="H128" s="32"/>
      <c r="I128" s="32"/>
      <c r="J128" s="32"/>
      <c r="K128" s="32"/>
    </row>
    <row r="129" ht="13.55" customHeight="1">
      <c r="A129" s="208">
        <v>463</v>
      </c>
      <c r="B129" s="209">
        <v>23881.9</v>
      </c>
      <c r="C129" s="209">
        <v>23165.4</v>
      </c>
      <c r="D129" t="s" s="210">
        <v>201</v>
      </c>
      <c r="E129" s="32"/>
      <c r="F129" s="32"/>
      <c r="G129" s="32"/>
      <c r="H129" s="32"/>
      <c r="I129" s="32"/>
      <c r="J129" s="32"/>
      <c r="K129" s="32"/>
    </row>
    <row r="130" ht="13.55" customHeight="1">
      <c r="A130" s="208">
        <v>463.5</v>
      </c>
      <c r="B130" s="209">
        <v>23848.1</v>
      </c>
      <c r="C130" s="209">
        <v>23132.6</v>
      </c>
      <c r="D130" t="s" s="210">
        <v>201</v>
      </c>
      <c r="E130" s="32"/>
      <c r="F130" s="32"/>
      <c r="G130" s="32"/>
      <c r="H130" s="32"/>
      <c r="I130" s="32"/>
      <c r="J130" s="32"/>
      <c r="K130" s="32"/>
    </row>
    <row r="131" ht="13.55" customHeight="1">
      <c r="A131" s="208">
        <v>464</v>
      </c>
      <c r="B131" s="209">
        <v>23814.1</v>
      </c>
      <c r="C131" s="209">
        <v>23099.6</v>
      </c>
      <c r="D131" t="s" s="210">
        <v>201</v>
      </c>
      <c r="E131" s="32"/>
      <c r="F131" s="32"/>
      <c r="G131" s="32"/>
      <c r="H131" s="32"/>
      <c r="I131" s="32"/>
      <c r="J131" s="32"/>
      <c r="K131" s="32"/>
    </row>
    <row r="132" ht="13.55" customHeight="1">
      <c r="A132" s="208">
        <v>464.5</v>
      </c>
      <c r="B132" s="209">
        <v>23779.9</v>
      </c>
      <c r="C132" s="209">
        <v>23066.5</v>
      </c>
      <c r="D132" t="s" s="210">
        <v>201</v>
      </c>
      <c r="E132" s="32"/>
      <c r="F132" s="32"/>
      <c r="G132" s="32"/>
      <c r="H132" s="32"/>
      <c r="I132" s="32"/>
      <c r="J132" s="32"/>
      <c r="K132" s="32"/>
    </row>
    <row r="133" ht="13.55" customHeight="1">
      <c r="A133" s="208">
        <v>465</v>
      </c>
      <c r="B133" s="209">
        <v>23745.5</v>
      </c>
      <c r="C133" s="209">
        <v>23033.1</v>
      </c>
      <c r="D133" t="s" s="210">
        <v>201</v>
      </c>
      <c r="E133" s="32"/>
      <c r="F133" s="32"/>
      <c r="G133" s="32"/>
      <c r="H133" s="32"/>
      <c r="I133" s="32"/>
      <c r="J133" s="32"/>
      <c r="K133" s="32"/>
    </row>
    <row r="134" ht="13.55" customHeight="1">
      <c r="A134" s="208">
        <v>465.5</v>
      </c>
      <c r="B134" s="209">
        <v>23711</v>
      </c>
      <c r="C134" s="209">
        <v>22999.6</v>
      </c>
      <c r="D134" t="s" s="210">
        <v>201</v>
      </c>
      <c r="E134" s="32"/>
      <c r="F134" s="32"/>
      <c r="G134" s="32"/>
      <c r="H134" s="32"/>
      <c r="I134" s="32"/>
      <c r="J134" s="32"/>
      <c r="K134" s="32"/>
    </row>
    <row r="135" ht="13.55" customHeight="1">
      <c r="A135" s="208">
        <v>466</v>
      </c>
      <c r="B135" s="209">
        <v>23676.3</v>
      </c>
      <c r="C135" s="209">
        <v>22966</v>
      </c>
      <c r="D135" t="s" s="210">
        <v>201</v>
      </c>
      <c r="E135" s="32"/>
      <c r="F135" s="32"/>
      <c r="G135" s="32"/>
      <c r="H135" s="32"/>
      <c r="I135" s="32"/>
      <c r="J135" s="32"/>
      <c r="K135" s="32"/>
    </row>
    <row r="136" ht="13.55" customHeight="1">
      <c r="A136" s="208">
        <v>466.5</v>
      </c>
      <c r="B136" s="209">
        <v>23641.4</v>
      </c>
      <c r="C136" s="209">
        <v>22932.2</v>
      </c>
      <c r="D136" t="s" s="210">
        <v>201</v>
      </c>
      <c r="E136" s="32"/>
      <c r="F136" s="32"/>
      <c r="G136" s="32"/>
      <c r="H136" s="32"/>
      <c r="I136" s="32"/>
      <c r="J136" s="32"/>
      <c r="K136" s="32"/>
    </row>
    <row r="137" ht="13.55" customHeight="1">
      <c r="A137" s="208">
        <v>467</v>
      </c>
      <c r="B137" s="209">
        <v>23606.4</v>
      </c>
      <c r="C137" s="209">
        <v>22898.2</v>
      </c>
      <c r="D137" t="s" s="210">
        <v>201</v>
      </c>
      <c r="E137" s="32"/>
      <c r="F137" s="32"/>
      <c r="G137" s="32"/>
      <c r="H137" s="32"/>
      <c r="I137" s="32"/>
      <c r="J137" s="32"/>
      <c r="K137" s="32"/>
    </row>
    <row r="138" ht="13.55" customHeight="1">
      <c r="A138" s="208">
        <v>467.5</v>
      </c>
      <c r="B138" s="209">
        <v>23571.3</v>
      </c>
      <c r="C138" s="209">
        <v>22864.2</v>
      </c>
      <c r="D138" t="s" s="210">
        <v>201</v>
      </c>
      <c r="E138" s="32"/>
      <c r="F138" s="32"/>
      <c r="G138" s="32"/>
      <c r="H138" s="32"/>
      <c r="I138" s="32"/>
      <c r="J138" s="32"/>
      <c r="K138" s="32"/>
    </row>
    <row r="139" ht="13.55" customHeight="1">
      <c r="A139" s="208">
        <v>468</v>
      </c>
      <c r="B139" s="209">
        <v>23536</v>
      </c>
      <c r="C139" s="209">
        <v>22830</v>
      </c>
      <c r="D139" t="s" s="210">
        <v>201</v>
      </c>
      <c r="E139" s="32"/>
      <c r="F139" s="32"/>
      <c r="G139" s="32"/>
      <c r="H139" s="32"/>
      <c r="I139" s="32"/>
      <c r="J139" s="32"/>
      <c r="K139" s="32"/>
    </row>
    <row r="140" ht="13.55" customHeight="1">
      <c r="A140" s="208">
        <v>468.5</v>
      </c>
      <c r="B140" s="209">
        <v>23500.7</v>
      </c>
      <c r="C140" s="209">
        <v>22795.7</v>
      </c>
      <c r="D140" t="s" s="210">
        <v>201</v>
      </c>
      <c r="E140" s="32"/>
      <c r="F140" s="32"/>
      <c r="G140" s="32"/>
      <c r="H140" s="32"/>
      <c r="I140" s="32"/>
      <c r="J140" s="32"/>
      <c r="K140" s="32"/>
    </row>
    <row r="141" ht="13.55" customHeight="1">
      <c r="A141" s="208">
        <v>469</v>
      </c>
      <c r="B141" s="209">
        <v>23465.2</v>
      </c>
      <c r="C141" s="209">
        <v>22761.3</v>
      </c>
      <c r="D141" t="s" s="210">
        <v>201</v>
      </c>
      <c r="E141" s="32"/>
      <c r="F141" s="32"/>
      <c r="G141" s="32"/>
      <c r="H141" s="32"/>
      <c r="I141" s="32"/>
      <c r="J141" s="32"/>
      <c r="K141" s="32"/>
    </row>
    <row r="142" ht="13.55" customHeight="1">
      <c r="A142" s="208">
        <v>469.5</v>
      </c>
      <c r="B142" s="209">
        <v>23429.7</v>
      </c>
      <c r="C142" s="209">
        <v>22726.8</v>
      </c>
      <c r="D142" t="s" s="210">
        <v>201</v>
      </c>
      <c r="E142" s="32"/>
      <c r="F142" s="32"/>
      <c r="G142" s="32"/>
      <c r="H142" s="32"/>
      <c r="I142" s="32"/>
      <c r="J142" s="32"/>
      <c r="K142" s="32"/>
    </row>
    <row r="143" ht="13.55" customHeight="1">
      <c r="A143" s="208">
        <v>470</v>
      </c>
      <c r="B143" s="209">
        <v>23394</v>
      </c>
      <c r="C143" s="209">
        <v>22692.2</v>
      </c>
      <c r="D143" t="s" s="210">
        <v>201</v>
      </c>
      <c r="E143" s="32"/>
      <c r="F143" s="32"/>
      <c r="G143" s="32"/>
      <c r="H143" s="32"/>
      <c r="I143" s="32"/>
      <c r="J143" s="32"/>
      <c r="K143" s="32"/>
    </row>
    <row r="144" ht="13.55" customHeight="1">
      <c r="A144" s="208">
        <v>470.5</v>
      </c>
      <c r="B144" s="209">
        <v>23358.2</v>
      </c>
      <c r="C144" s="209">
        <v>22657.4</v>
      </c>
      <c r="D144" t="s" s="210">
        <v>201</v>
      </c>
      <c r="E144" s="32"/>
      <c r="F144" s="32"/>
      <c r="G144" s="32"/>
      <c r="H144" s="32"/>
      <c r="I144" s="32"/>
      <c r="J144" s="32"/>
      <c r="K144" s="32"/>
    </row>
    <row r="145" ht="13.55" customHeight="1">
      <c r="A145" s="208">
        <v>471</v>
      </c>
      <c r="B145" s="209">
        <v>23322.1</v>
      </c>
      <c r="C145" s="209">
        <v>22622.5</v>
      </c>
      <c r="D145" t="s" s="210">
        <v>201</v>
      </c>
      <c r="E145" s="32"/>
      <c r="F145" s="32"/>
      <c r="G145" s="32"/>
      <c r="H145" s="32"/>
      <c r="I145" s="32"/>
      <c r="J145" s="32"/>
      <c r="K145" s="32"/>
    </row>
    <row r="146" ht="13.55" customHeight="1">
      <c r="A146" s="208">
        <v>471.5</v>
      </c>
      <c r="B146" s="209">
        <v>23285.8</v>
      </c>
      <c r="C146" s="209">
        <v>22587.3</v>
      </c>
      <c r="D146" t="s" s="210">
        <v>201</v>
      </c>
      <c r="E146" s="32"/>
      <c r="F146" s="32"/>
      <c r="G146" s="32"/>
      <c r="H146" s="32"/>
      <c r="I146" s="32"/>
      <c r="J146" s="32"/>
      <c r="K146" s="32"/>
    </row>
    <row r="147" ht="13.55" customHeight="1">
      <c r="A147" s="208">
        <v>472</v>
      </c>
      <c r="B147" s="209">
        <v>23249.3</v>
      </c>
      <c r="C147" s="209">
        <v>22551.9</v>
      </c>
      <c r="D147" t="s" s="210">
        <v>201</v>
      </c>
      <c r="E147" s="32"/>
      <c r="F147" s="32"/>
      <c r="G147" s="32"/>
      <c r="H147" s="32"/>
      <c r="I147" s="32"/>
      <c r="J147" s="32"/>
      <c r="K147" s="32"/>
    </row>
    <row r="148" ht="13.55" customHeight="1">
      <c r="A148" s="208">
        <v>472.5</v>
      </c>
      <c r="B148" s="209">
        <v>23212.6</v>
      </c>
      <c r="C148" s="209">
        <v>22516.3</v>
      </c>
      <c r="D148" t="s" s="210">
        <v>201</v>
      </c>
      <c r="E148" s="32"/>
      <c r="F148" s="32"/>
      <c r="G148" s="32"/>
      <c r="H148" s="32"/>
      <c r="I148" s="32"/>
      <c r="J148" s="32"/>
      <c r="K148" s="32"/>
    </row>
    <row r="149" ht="13.55" customHeight="1">
      <c r="A149" s="208">
        <v>473</v>
      </c>
      <c r="B149" s="209">
        <v>23175.8</v>
      </c>
      <c r="C149" s="209">
        <v>22480.5</v>
      </c>
      <c r="D149" t="s" s="210">
        <v>201</v>
      </c>
      <c r="E149" s="32"/>
      <c r="F149" s="32"/>
      <c r="G149" s="32"/>
      <c r="H149" s="32"/>
      <c r="I149" s="32"/>
      <c r="J149" s="32"/>
      <c r="K149" s="32"/>
    </row>
    <row r="150" ht="13.55" customHeight="1">
      <c r="A150" s="208">
        <v>473.5</v>
      </c>
      <c r="B150" s="209">
        <v>23138.7</v>
      </c>
      <c r="C150" s="209">
        <v>22444.6</v>
      </c>
      <c r="D150" t="s" s="210">
        <v>201</v>
      </c>
      <c r="E150" s="32"/>
      <c r="F150" s="32"/>
      <c r="G150" s="32"/>
      <c r="H150" s="32"/>
      <c r="I150" s="32"/>
      <c r="J150" s="32"/>
      <c r="K150" s="32"/>
    </row>
    <row r="151" ht="13.55" customHeight="1">
      <c r="A151" s="208">
        <v>474</v>
      </c>
      <c r="B151" s="209">
        <v>23101.6</v>
      </c>
      <c r="C151" s="209">
        <v>22408.5</v>
      </c>
      <c r="D151" t="s" s="210">
        <v>201</v>
      </c>
      <c r="E151" s="32"/>
      <c r="F151" s="32"/>
      <c r="G151" s="32"/>
      <c r="H151" s="32"/>
      <c r="I151" s="32"/>
      <c r="J151" s="32"/>
      <c r="K151" s="32"/>
    </row>
    <row r="152" ht="13.55" customHeight="1">
      <c r="A152" s="208">
        <v>474.5</v>
      </c>
      <c r="B152" s="209">
        <v>23064.2</v>
      </c>
      <c r="C152" s="209">
        <v>22372.3</v>
      </c>
      <c r="D152" t="s" s="210">
        <v>201</v>
      </c>
      <c r="E152" s="32"/>
      <c r="F152" s="32"/>
      <c r="G152" s="32"/>
      <c r="H152" s="32"/>
      <c r="I152" s="32"/>
      <c r="J152" s="32"/>
      <c r="K152" s="32"/>
    </row>
    <row r="153" ht="13.55" customHeight="1">
      <c r="A153" s="208">
        <v>475</v>
      </c>
      <c r="B153" s="209">
        <v>23026.8</v>
      </c>
      <c r="C153" s="209">
        <v>22336</v>
      </c>
      <c r="D153" t="s" s="210">
        <v>201</v>
      </c>
      <c r="E153" s="32"/>
      <c r="F153" s="32"/>
      <c r="G153" s="32"/>
      <c r="H153" s="32"/>
      <c r="I153" s="32"/>
      <c r="J153" s="32"/>
      <c r="K153" s="32"/>
    </row>
    <row r="154" ht="13.55" customHeight="1">
      <c r="A154" s="208">
        <v>475.5</v>
      </c>
      <c r="B154" s="209">
        <v>22989.3</v>
      </c>
      <c r="C154" s="209">
        <v>22299.6</v>
      </c>
      <c r="D154" t="s" s="210">
        <v>201</v>
      </c>
      <c r="E154" s="32"/>
      <c r="F154" s="32"/>
      <c r="G154" s="32"/>
      <c r="H154" s="32"/>
      <c r="I154" s="32"/>
      <c r="J154" s="32"/>
      <c r="K154" s="32"/>
    </row>
    <row r="155" ht="13.55" customHeight="1">
      <c r="A155" s="208">
        <v>476</v>
      </c>
      <c r="B155" s="209">
        <v>22951.7</v>
      </c>
      <c r="C155" s="209">
        <v>22263.2</v>
      </c>
      <c r="D155" t="s" s="210">
        <v>201</v>
      </c>
      <c r="E155" s="32"/>
      <c r="F155" s="32"/>
      <c r="G155" s="32"/>
      <c r="H155" s="32"/>
      <c r="I155" s="32"/>
      <c r="J155" s="32"/>
      <c r="K155" s="32"/>
    </row>
    <row r="156" ht="13.55" customHeight="1">
      <c r="A156" s="208">
        <v>476.5</v>
      </c>
      <c r="B156" s="209">
        <v>22914</v>
      </c>
      <c r="C156" s="209">
        <v>22226.6</v>
      </c>
      <c r="D156" t="s" s="210">
        <v>201</v>
      </c>
      <c r="E156" s="32"/>
      <c r="F156" s="32"/>
      <c r="G156" s="32"/>
      <c r="H156" s="32"/>
      <c r="I156" s="32"/>
      <c r="J156" s="32"/>
      <c r="K156" s="32"/>
    </row>
    <row r="157" ht="13.55" customHeight="1">
      <c r="A157" s="208">
        <v>477</v>
      </c>
      <c r="B157" s="209">
        <v>22876.3</v>
      </c>
      <c r="C157" s="209">
        <v>22190</v>
      </c>
      <c r="D157" t="s" s="210">
        <v>201</v>
      </c>
      <c r="E157" s="32"/>
      <c r="F157" s="32"/>
      <c r="G157" s="32"/>
      <c r="H157" s="32"/>
      <c r="I157" s="32"/>
      <c r="J157" s="32"/>
      <c r="K157" s="32"/>
    </row>
    <row r="158" ht="13.55" customHeight="1">
      <c r="A158" s="208">
        <v>477.5</v>
      </c>
      <c r="B158" s="209">
        <v>22838.6</v>
      </c>
      <c r="C158" s="209">
        <v>22153.4</v>
      </c>
      <c r="D158" t="s" s="210">
        <v>201</v>
      </c>
      <c r="E158" s="32"/>
      <c r="F158" s="32"/>
      <c r="G158" s="32"/>
      <c r="H158" s="32"/>
      <c r="I158" s="32"/>
      <c r="J158" s="32"/>
      <c r="K158" s="32"/>
    </row>
    <row r="159" ht="13.55" customHeight="1">
      <c r="A159" s="208">
        <v>478</v>
      </c>
      <c r="B159" s="209">
        <v>22800.8</v>
      </c>
      <c r="C159" s="209">
        <v>22116.8</v>
      </c>
      <c r="D159" t="s" s="210">
        <v>201</v>
      </c>
      <c r="E159" s="32"/>
      <c r="F159" s="32"/>
      <c r="G159" s="32"/>
      <c r="H159" s="32"/>
      <c r="I159" s="32"/>
      <c r="J159" s="32"/>
      <c r="K159" s="32"/>
    </row>
    <row r="160" ht="13.55" customHeight="1">
      <c r="A160" s="208">
        <v>478.5</v>
      </c>
      <c r="B160" s="209">
        <v>22763.1</v>
      </c>
      <c r="C160" s="209">
        <v>22080.2</v>
      </c>
      <c r="D160" t="s" s="210">
        <v>201</v>
      </c>
      <c r="E160" s="32"/>
      <c r="F160" s="32"/>
      <c r="G160" s="32"/>
      <c r="H160" s="32"/>
      <c r="I160" s="32"/>
      <c r="J160" s="32"/>
      <c r="K160" s="32"/>
    </row>
    <row r="161" ht="13.55" customHeight="1">
      <c r="A161" s="208">
        <v>479</v>
      </c>
      <c r="B161" s="209">
        <v>22725.4</v>
      </c>
      <c r="C161" s="209">
        <v>22043.6</v>
      </c>
      <c r="D161" t="s" s="210">
        <v>201</v>
      </c>
      <c r="E161" s="32"/>
      <c r="F161" s="32"/>
      <c r="G161" s="32"/>
      <c r="H161" s="32"/>
      <c r="I161" s="32"/>
      <c r="J161" s="32"/>
      <c r="K161" s="32"/>
    </row>
    <row r="162" ht="13.55" customHeight="1">
      <c r="A162" s="208">
        <v>479.5</v>
      </c>
      <c r="B162" s="209">
        <v>22687.7</v>
      </c>
      <c r="C162" s="209">
        <v>22007</v>
      </c>
      <c r="D162" t="s" s="210">
        <v>201</v>
      </c>
      <c r="E162" s="32"/>
      <c r="F162" s="32"/>
      <c r="G162" s="32"/>
      <c r="H162" s="32"/>
      <c r="I162" s="32"/>
      <c r="J162" s="32"/>
      <c r="K162" s="32"/>
    </row>
    <row r="163" ht="13.55" customHeight="1">
      <c r="A163" s="208">
        <v>480</v>
      </c>
      <c r="B163" s="209">
        <v>22650</v>
      </c>
      <c r="C163" s="209">
        <v>21970.5</v>
      </c>
      <c r="D163" t="s" s="210">
        <v>201</v>
      </c>
      <c r="E163" s="32"/>
      <c r="F163" s="32"/>
      <c r="G163" s="32"/>
      <c r="H163" s="32"/>
      <c r="I163" s="32"/>
      <c r="J163" s="32"/>
      <c r="K163" s="32"/>
    </row>
    <row r="164" ht="13.55" customHeight="1">
      <c r="A164" s="208">
        <v>480.5</v>
      </c>
      <c r="B164" s="209">
        <v>22612.5</v>
      </c>
      <c r="C164" s="209">
        <v>21934.1</v>
      </c>
      <c r="D164" t="s" s="210">
        <v>201</v>
      </c>
      <c r="E164" s="32"/>
      <c r="F164" s="32"/>
      <c r="G164" s="32"/>
      <c r="H164" s="32"/>
      <c r="I164" s="32"/>
      <c r="J164" s="32"/>
      <c r="K164" s="32"/>
    </row>
    <row r="165" ht="13.55" customHeight="1">
      <c r="A165" s="208">
        <v>481</v>
      </c>
      <c r="B165" s="209">
        <v>22575</v>
      </c>
      <c r="C165" s="209">
        <v>21897.8</v>
      </c>
      <c r="D165" t="s" s="210">
        <v>201</v>
      </c>
      <c r="E165" s="32"/>
      <c r="F165" s="32"/>
      <c r="G165" s="32"/>
      <c r="H165" s="32"/>
      <c r="I165" s="32"/>
      <c r="J165" s="32"/>
      <c r="K165" s="32"/>
    </row>
    <row r="166" ht="13.55" customHeight="1">
      <c r="A166" s="208">
        <v>481.5</v>
      </c>
      <c r="B166" s="209">
        <v>22537.7</v>
      </c>
      <c r="C166" s="209">
        <v>21861.6</v>
      </c>
      <c r="D166" t="s" s="210">
        <v>201</v>
      </c>
      <c r="E166" s="32"/>
      <c r="F166" s="32"/>
      <c r="G166" s="32"/>
      <c r="H166" s="32"/>
      <c r="I166" s="32"/>
      <c r="J166" s="32"/>
      <c r="K166" s="32"/>
    </row>
    <row r="167" ht="13.55" customHeight="1">
      <c r="A167" s="208">
        <v>482</v>
      </c>
      <c r="B167" s="209">
        <v>22500.5</v>
      </c>
      <c r="C167" s="209">
        <v>21825.5</v>
      </c>
      <c r="D167" t="s" s="210">
        <v>201</v>
      </c>
      <c r="E167" s="32"/>
      <c r="F167" s="32"/>
      <c r="G167" s="32"/>
      <c r="H167" s="32"/>
      <c r="I167" s="32"/>
      <c r="J167" s="32"/>
      <c r="K167" s="32"/>
    </row>
    <row r="168" ht="13.55" customHeight="1">
      <c r="A168" s="208">
        <v>482.5</v>
      </c>
      <c r="B168" s="209">
        <v>22463.3</v>
      </c>
      <c r="C168" s="209">
        <v>21789.4</v>
      </c>
      <c r="D168" t="s" s="210">
        <v>201</v>
      </c>
      <c r="E168" s="32"/>
      <c r="F168" s="32"/>
      <c r="G168" s="32"/>
      <c r="H168" s="32"/>
      <c r="I168" s="32"/>
      <c r="J168" s="32"/>
      <c r="K168" s="32"/>
    </row>
    <row r="169" ht="13.55" customHeight="1">
      <c r="A169" s="208">
        <v>483</v>
      </c>
      <c r="B169" s="209">
        <v>22426.1</v>
      </c>
      <c r="C169" s="209">
        <v>21753.3</v>
      </c>
      <c r="D169" t="s" s="210">
        <v>201</v>
      </c>
      <c r="E169" s="32"/>
      <c r="F169" s="32"/>
      <c r="G169" s="32"/>
      <c r="H169" s="32"/>
      <c r="I169" s="32"/>
      <c r="J169" s="32"/>
      <c r="K169" s="32"/>
    </row>
    <row r="170" ht="13.55" customHeight="1">
      <c r="A170" s="208">
        <v>483.5</v>
      </c>
      <c r="B170" s="209">
        <v>22388.8</v>
      </c>
      <c r="C170" s="209">
        <v>21717.2</v>
      </c>
      <c r="D170" t="s" s="210">
        <v>201</v>
      </c>
      <c r="E170" s="32"/>
      <c r="F170" s="32"/>
      <c r="G170" s="32"/>
      <c r="H170" s="32"/>
      <c r="I170" s="32"/>
      <c r="J170" s="32"/>
      <c r="K170" s="32"/>
    </row>
    <row r="171" ht="13.55" customHeight="1">
      <c r="A171" s="208">
        <v>484</v>
      </c>
      <c r="B171" s="209">
        <v>22351.6</v>
      </c>
      <c r="C171" s="209">
        <v>21681</v>
      </c>
      <c r="D171" t="s" s="210">
        <v>201</v>
      </c>
      <c r="E171" s="32"/>
      <c r="F171" s="32"/>
      <c r="G171" s="32"/>
      <c r="H171" s="32"/>
      <c r="I171" s="32"/>
      <c r="J171" s="32"/>
      <c r="K171" s="32"/>
    </row>
    <row r="172" ht="13.55" customHeight="1">
      <c r="A172" s="208">
        <v>484.5</v>
      </c>
      <c r="B172" s="209">
        <v>22314.2</v>
      </c>
      <c r="C172" s="209">
        <v>21644.8</v>
      </c>
      <c r="D172" t="s" s="210">
        <v>201</v>
      </c>
      <c r="E172" s="32"/>
      <c r="F172" s="32"/>
      <c r="G172" s="32"/>
      <c r="H172" s="32"/>
      <c r="I172" s="32"/>
      <c r="J172" s="32"/>
      <c r="K172" s="32"/>
    </row>
    <row r="173" ht="13.55" customHeight="1">
      <c r="A173" s="208">
        <v>485</v>
      </c>
      <c r="B173" s="209">
        <v>22276.7</v>
      </c>
      <c r="C173" s="209">
        <v>21608.4</v>
      </c>
      <c r="D173" t="s" s="210">
        <v>201</v>
      </c>
      <c r="E173" s="32"/>
      <c r="F173" s="32"/>
      <c r="G173" s="32"/>
      <c r="H173" s="32"/>
      <c r="I173" s="32"/>
      <c r="J173" s="32"/>
      <c r="K173" s="32"/>
    </row>
    <row r="174" ht="13.55" customHeight="1">
      <c r="A174" s="208">
        <v>485.5</v>
      </c>
      <c r="B174" s="209">
        <v>22239.1</v>
      </c>
      <c r="C174" s="209">
        <v>21571.9</v>
      </c>
      <c r="D174" t="s" s="210">
        <v>201</v>
      </c>
      <c r="E174" s="32"/>
      <c r="F174" s="32"/>
      <c r="G174" s="32"/>
      <c r="H174" s="32"/>
      <c r="I174" s="32"/>
      <c r="J174" s="32"/>
      <c r="K174" s="32"/>
    </row>
    <row r="175" ht="13.55" customHeight="1">
      <c r="A175" s="208">
        <v>486</v>
      </c>
      <c r="B175" s="209">
        <v>22201.3</v>
      </c>
      <c r="C175" s="209">
        <v>21535.3</v>
      </c>
      <c r="D175" t="s" s="210">
        <v>201</v>
      </c>
      <c r="E175" s="32"/>
      <c r="F175" s="32"/>
      <c r="G175" s="32"/>
      <c r="H175" s="32"/>
      <c r="I175" s="32"/>
      <c r="J175" s="32"/>
      <c r="K175" s="32"/>
    </row>
    <row r="176" ht="13.55" customHeight="1">
      <c r="A176" s="208">
        <v>486.5</v>
      </c>
      <c r="B176" s="209">
        <v>22163.3</v>
      </c>
      <c r="C176" s="209">
        <v>21498.4</v>
      </c>
      <c r="D176" t="s" s="210">
        <v>201</v>
      </c>
      <c r="E176" s="32"/>
      <c r="F176" s="32"/>
      <c r="G176" s="32"/>
      <c r="H176" s="32"/>
      <c r="I176" s="32"/>
      <c r="J176" s="32"/>
      <c r="K176" s="32"/>
    </row>
    <row r="177" ht="13.55" customHeight="1">
      <c r="A177" s="208">
        <v>487</v>
      </c>
      <c r="B177" s="209">
        <v>22125.1</v>
      </c>
      <c r="C177" s="209">
        <v>21461.3</v>
      </c>
      <c r="D177" t="s" s="210">
        <v>201</v>
      </c>
      <c r="E177" s="32"/>
      <c r="F177" s="32"/>
      <c r="G177" s="32"/>
      <c r="H177" s="32"/>
      <c r="I177" s="32"/>
      <c r="J177" s="32"/>
      <c r="K177" s="32"/>
    </row>
    <row r="178" ht="13.55" customHeight="1">
      <c r="A178" s="208">
        <v>487.5</v>
      </c>
      <c r="B178" s="209">
        <v>22086.6</v>
      </c>
      <c r="C178" s="209">
        <v>21424</v>
      </c>
      <c r="D178" t="s" s="210">
        <v>201</v>
      </c>
      <c r="E178" s="32"/>
      <c r="F178" s="32"/>
      <c r="G178" s="32"/>
      <c r="H178" s="32"/>
      <c r="I178" s="32"/>
      <c r="J178" s="32"/>
      <c r="K178" s="32"/>
    </row>
    <row r="179" ht="13.55" customHeight="1">
      <c r="A179" s="208">
        <v>488</v>
      </c>
      <c r="B179" s="209">
        <v>22047.8</v>
      </c>
      <c r="C179" s="209">
        <v>21386.3</v>
      </c>
      <c r="D179" t="s" s="210">
        <v>201</v>
      </c>
      <c r="E179" s="32"/>
      <c r="F179" s="32"/>
      <c r="G179" s="32"/>
      <c r="H179" s="32"/>
      <c r="I179" s="32"/>
      <c r="J179" s="32"/>
      <c r="K179" s="32"/>
    </row>
    <row r="180" ht="13.55" customHeight="1">
      <c r="A180" s="208">
        <v>488.5</v>
      </c>
      <c r="B180" s="209">
        <v>22008.6</v>
      </c>
      <c r="C180" s="209">
        <v>21348.4</v>
      </c>
      <c r="D180" t="s" s="210">
        <v>201</v>
      </c>
      <c r="E180" s="32"/>
      <c r="F180" s="32"/>
      <c r="G180" s="32"/>
      <c r="H180" s="32"/>
      <c r="I180" s="32"/>
      <c r="J180" s="32"/>
      <c r="K180" s="32"/>
    </row>
    <row r="181" ht="13.55" customHeight="1">
      <c r="A181" s="208">
        <v>489</v>
      </c>
      <c r="B181" s="209">
        <v>21969.2</v>
      </c>
      <c r="C181" s="209">
        <v>21310.1</v>
      </c>
      <c r="D181" t="s" s="210">
        <v>201</v>
      </c>
      <c r="E181" s="32"/>
      <c r="F181" s="32"/>
      <c r="G181" s="32"/>
      <c r="H181" s="32"/>
      <c r="I181" s="32"/>
      <c r="J181" s="32"/>
      <c r="K181" s="32"/>
    </row>
    <row r="182" ht="13.55" customHeight="1">
      <c r="A182" s="208">
        <v>489.5</v>
      </c>
      <c r="B182" s="209">
        <v>21929.3</v>
      </c>
      <c r="C182" s="209">
        <v>21271.4</v>
      </c>
      <c r="D182" t="s" s="210">
        <v>201</v>
      </c>
      <c r="E182" s="32"/>
      <c r="F182" s="32"/>
      <c r="G182" s="32"/>
      <c r="H182" s="32"/>
      <c r="I182" s="32"/>
      <c r="J182" s="32"/>
      <c r="K182" s="32"/>
    </row>
    <row r="183" ht="13.55" customHeight="1">
      <c r="A183" s="208">
        <v>490</v>
      </c>
      <c r="B183" s="209">
        <v>21889</v>
      </c>
      <c r="C183" s="209">
        <v>21232.3</v>
      </c>
      <c r="D183" t="s" s="210">
        <v>201</v>
      </c>
      <c r="E183" s="32"/>
      <c r="F183" s="32"/>
      <c r="G183" s="32"/>
      <c r="H183" s="32"/>
      <c r="I183" s="32"/>
      <c r="J183" s="32"/>
      <c r="K183" s="32"/>
    </row>
    <row r="184" ht="13.55" customHeight="1">
      <c r="A184" s="208">
        <v>490.5</v>
      </c>
      <c r="B184" s="209">
        <v>21848.3</v>
      </c>
      <c r="C184" s="209">
        <v>21192.8</v>
      </c>
      <c r="D184" t="s" s="210">
        <v>201</v>
      </c>
      <c r="E184" s="32"/>
      <c r="F184" s="32"/>
      <c r="G184" s="32"/>
      <c r="H184" s="32"/>
      <c r="I184" s="32"/>
      <c r="J184" s="32"/>
      <c r="K184" s="32"/>
    </row>
    <row r="185" ht="13.55" customHeight="1">
      <c r="A185" s="208">
        <v>491</v>
      </c>
      <c r="B185" s="209">
        <v>21807.1</v>
      </c>
      <c r="C185" s="209">
        <v>21152.9</v>
      </c>
      <c r="D185" t="s" s="210">
        <v>201</v>
      </c>
      <c r="E185" s="32"/>
      <c r="F185" s="32"/>
      <c r="G185" s="32"/>
      <c r="H185" s="32"/>
      <c r="I185" s="32"/>
      <c r="J185" s="32"/>
      <c r="K185" s="32"/>
    </row>
    <row r="186" ht="13.55" customHeight="1">
      <c r="A186" s="208">
        <v>491.5</v>
      </c>
      <c r="B186" s="209">
        <v>21765.6</v>
      </c>
      <c r="C186" s="209">
        <v>21112.6</v>
      </c>
      <c r="D186" t="s" s="210">
        <v>201</v>
      </c>
      <c r="E186" s="32"/>
      <c r="F186" s="32"/>
      <c r="G186" s="32"/>
      <c r="H186" s="32"/>
      <c r="I186" s="32"/>
      <c r="J186" s="32"/>
      <c r="K186" s="32"/>
    </row>
    <row r="187" ht="13.55" customHeight="1">
      <c r="A187" s="208">
        <v>492</v>
      </c>
      <c r="B187" s="209">
        <v>21723.7</v>
      </c>
      <c r="C187" s="209">
        <v>21072</v>
      </c>
      <c r="D187" t="s" s="210">
        <v>201</v>
      </c>
      <c r="E187" s="32"/>
      <c r="F187" s="32"/>
      <c r="G187" s="32"/>
      <c r="H187" s="32"/>
      <c r="I187" s="32"/>
      <c r="J187" s="32"/>
      <c r="K187" s="32"/>
    </row>
    <row r="188" ht="13.55" customHeight="1">
      <c r="A188" s="208">
        <v>492.5</v>
      </c>
      <c r="B188" s="209">
        <v>21681.4</v>
      </c>
      <c r="C188" s="209">
        <v>21031</v>
      </c>
      <c r="D188" t="s" s="210">
        <v>201</v>
      </c>
      <c r="E188" s="32"/>
      <c r="F188" s="32"/>
      <c r="G188" s="32"/>
      <c r="H188" s="32"/>
      <c r="I188" s="32"/>
      <c r="J188" s="32"/>
      <c r="K188" s="32"/>
    </row>
    <row r="189" ht="13.55" customHeight="1">
      <c r="A189" s="208">
        <v>493</v>
      </c>
      <c r="B189" s="209">
        <v>21638.8</v>
      </c>
      <c r="C189" s="209">
        <v>20989.7</v>
      </c>
      <c r="D189" t="s" s="210">
        <v>201</v>
      </c>
      <c r="E189" s="32"/>
      <c r="F189" s="32"/>
      <c r="G189" s="32"/>
      <c r="H189" s="32"/>
      <c r="I189" s="32"/>
      <c r="J189" s="32"/>
      <c r="K189" s="32"/>
    </row>
    <row r="190" ht="13.55" customHeight="1">
      <c r="A190" s="208">
        <v>493.5</v>
      </c>
      <c r="B190" s="209">
        <v>21595.9</v>
      </c>
      <c r="C190" s="209">
        <v>20948.1</v>
      </c>
      <c r="D190" t="s" s="210">
        <v>201</v>
      </c>
      <c r="E190" s="32"/>
      <c r="F190" s="32"/>
      <c r="G190" s="32"/>
      <c r="H190" s="32"/>
      <c r="I190" s="32"/>
      <c r="J190" s="32"/>
      <c r="K190" s="32"/>
    </row>
    <row r="191" ht="13.55" customHeight="1">
      <c r="A191" s="208">
        <v>494</v>
      </c>
      <c r="B191" s="209">
        <v>21552.8</v>
      </c>
      <c r="C191" s="209">
        <v>20906.2</v>
      </c>
      <c r="D191" t="s" s="210">
        <v>201</v>
      </c>
      <c r="E191" s="32"/>
      <c r="F191" s="32"/>
      <c r="G191" s="32"/>
      <c r="H191" s="32"/>
      <c r="I191" s="32"/>
      <c r="J191" s="32"/>
      <c r="K191" s="32"/>
    </row>
    <row r="192" ht="13.55" customHeight="1">
      <c r="A192" s="208">
        <v>494.5</v>
      </c>
      <c r="B192" s="209">
        <v>21509.4</v>
      </c>
      <c r="C192" s="209">
        <v>20864.1</v>
      </c>
      <c r="D192" t="s" s="210">
        <v>201</v>
      </c>
      <c r="E192" s="32"/>
      <c r="F192" s="32"/>
      <c r="G192" s="32"/>
      <c r="H192" s="32"/>
      <c r="I192" s="32"/>
      <c r="J192" s="32"/>
      <c r="K192" s="32"/>
    </row>
    <row r="193" ht="13.55" customHeight="1">
      <c r="A193" s="208">
        <v>495</v>
      </c>
      <c r="B193" s="209">
        <v>21465.8</v>
      </c>
      <c r="C193" s="209">
        <v>20821.8</v>
      </c>
      <c r="D193" t="s" s="210">
        <v>201</v>
      </c>
      <c r="E193" s="32"/>
      <c r="F193" s="32"/>
      <c r="G193" s="32"/>
      <c r="H193" s="32"/>
      <c r="I193" s="32"/>
      <c r="J193" s="32"/>
      <c r="K193" s="32"/>
    </row>
    <row r="194" ht="13.55" customHeight="1">
      <c r="A194" s="208">
        <v>495.5</v>
      </c>
      <c r="B194" s="209">
        <v>21422</v>
      </c>
      <c r="C194" s="209">
        <v>20779.3</v>
      </c>
      <c r="D194" t="s" s="210">
        <v>201</v>
      </c>
      <c r="E194" s="32"/>
      <c r="F194" s="32"/>
      <c r="G194" s="32"/>
      <c r="H194" s="32"/>
      <c r="I194" s="32"/>
      <c r="J194" s="32"/>
      <c r="K194" s="32"/>
    </row>
    <row r="195" ht="13.55" customHeight="1">
      <c r="A195" s="208">
        <v>496</v>
      </c>
      <c r="B195" s="209">
        <v>21378</v>
      </c>
      <c r="C195" s="209">
        <v>20736.6</v>
      </c>
      <c r="D195" t="s" s="210">
        <v>201</v>
      </c>
      <c r="E195" s="32"/>
      <c r="F195" s="32"/>
      <c r="G195" s="32"/>
      <c r="H195" s="32"/>
      <c r="I195" s="32"/>
      <c r="J195" s="32"/>
      <c r="K195" s="32"/>
    </row>
    <row r="196" ht="13.55" customHeight="1">
      <c r="A196" s="208">
        <v>496.5</v>
      </c>
      <c r="B196" s="209">
        <v>21333.8</v>
      </c>
      <c r="C196" s="209">
        <v>20693.8</v>
      </c>
      <c r="D196" t="s" s="210">
        <v>201</v>
      </c>
      <c r="E196" s="32"/>
      <c r="F196" s="32"/>
      <c r="G196" s="32"/>
      <c r="H196" s="32"/>
      <c r="I196" s="32"/>
      <c r="J196" s="32"/>
      <c r="K196" s="32"/>
    </row>
    <row r="197" ht="13.55" customHeight="1">
      <c r="A197" s="208">
        <v>497</v>
      </c>
      <c r="B197" s="209">
        <v>21289.6</v>
      </c>
      <c r="C197" s="209">
        <v>20650.9</v>
      </c>
      <c r="D197" t="s" s="210">
        <v>201</v>
      </c>
      <c r="E197" s="32"/>
      <c r="F197" s="32"/>
      <c r="G197" s="32"/>
      <c r="H197" s="32"/>
      <c r="I197" s="32"/>
      <c r="J197" s="32"/>
      <c r="K197" s="32"/>
    </row>
    <row r="198" ht="13.55" customHeight="1">
      <c r="A198" s="208">
        <v>497.5</v>
      </c>
      <c r="B198" s="209">
        <v>21245.2</v>
      </c>
      <c r="C198" s="209">
        <v>20607.9</v>
      </c>
      <c r="D198" t="s" s="210">
        <v>201</v>
      </c>
      <c r="E198" s="32"/>
      <c r="F198" s="32"/>
      <c r="G198" s="32"/>
      <c r="H198" s="32"/>
      <c r="I198" s="32"/>
      <c r="J198" s="32"/>
      <c r="K198" s="32"/>
    </row>
    <row r="199" ht="13.55" customHeight="1">
      <c r="A199" s="208">
        <v>498</v>
      </c>
      <c r="B199" s="209">
        <v>21200.8</v>
      </c>
      <c r="C199" s="209">
        <v>20564.8</v>
      </c>
      <c r="D199" t="s" s="210">
        <v>201</v>
      </c>
      <c r="E199" s="32"/>
      <c r="F199" s="32"/>
      <c r="G199" s="32"/>
      <c r="H199" s="32"/>
      <c r="I199" s="32"/>
      <c r="J199" s="32"/>
      <c r="K199" s="32"/>
    </row>
    <row r="200" ht="13.55" customHeight="1">
      <c r="A200" s="208">
        <v>498.5</v>
      </c>
      <c r="B200" s="209">
        <v>21156.4</v>
      </c>
      <c r="C200" s="209">
        <v>20521.7</v>
      </c>
      <c r="D200" t="s" s="210">
        <v>201</v>
      </c>
      <c r="E200" s="32"/>
      <c r="F200" s="32"/>
      <c r="G200" s="32"/>
      <c r="H200" s="32"/>
      <c r="I200" s="32"/>
      <c r="J200" s="32"/>
      <c r="K200" s="32"/>
    </row>
    <row r="201" ht="13.55" customHeight="1">
      <c r="A201" s="208">
        <v>499</v>
      </c>
      <c r="B201" s="209">
        <v>21111.9</v>
      </c>
      <c r="C201" s="209">
        <v>20478.5</v>
      </c>
      <c r="D201" t="s" s="210">
        <v>201</v>
      </c>
      <c r="E201" s="32"/>
      <c r="F201" s="32"/>
      <c r="G201" s="32"/>
      <c r="H201" s="32"/>
      <c r="I201" s="32"/>
      <c r="J201" s="32"/>
      <c r="K201" s="32"/>
    </row>
    <row r="202" ht="13.55" customHeight="1">
      <c r="A202" s="208">
        <v>499.5</v>
      </c>
      <c r="B202" s="209">
        <v>21067.4</v>
      </c>
      <c r="C202" s="209">
        <v>20435.4</v>
      </c>
      <c r="D202" t="s" s="210">
        <v>201</v>
      </c>
      <c r="E202" s="32"/>
      <c r="F202" s="32"/>
      <c r="G202" s="32"/>
      <c r="H202" s="32"/>
      <c r="I202" s="32"/>
      <c r="J202" s="32"/>
      <c r="K202" s="32"/>
    </row>
    <row r="203" ht="13.55" customHeight="1">
      <c r="A203" s="208">
        <v>500</v>
      </c>
      <c r="B203" s="209">
        <v>21023</v>
      </c>
      <c r="C203" s="209">
        <v>20392.3</v>
      </c>
      <c r="D203" t="s" s="210">
        <v>201</v>
      </c>
      <c r="E203" s="32"/>
      <c r="F203" s="32"/>
      <c r="G203" s="32"/>
      <c r="H203" s="32"/>
      <c r="I203" s="32"/>
      <c r="J203" s="32"/>
      <c r="K203" s="32"/>
    </row>
    <row r="204" ht="13.55" customHeight="1">
      <c r="A204" s="208">
        <v>500.5</v>
      </c>
      <c r="B204" s="209">
        <v>20978.7</v>
      </c>
      <c r="C204" s="209">
        <v>20349.3</v>
      </c>
      <c r="D204" t="s" s="210">
        <v>201</v>
      </c>
      <c r="E204" s="32"/>
      <c r="F204" s="32"/>
      <c r="G204" s="32"/>
      <c r="H204" s="32"/>
      <c r="I204" s="32"/>
      <c r="J204" s="32"/>
      <c r="K204" s="32"/>
    </row>
    <row r="205" ht="13.55" customHeight="1">
      <c r="A205" s="208">
        <v>501</v>
      </c>
      <c r="B205" s="209">
        <v>20934.5</v>
      </c>
      <c r="C205" s="209">
        <v>20306.4</v>
      </c>
      <c r="D205" t="s" s="210">
        <v>201</v>
      </c>
      <c r="E205" s="32"/>
      <c r="F205" s="32"/>
      <c r="G205" s="32"/>
      <c r="H205" s="32"/>
      <c r="I205" s="32"/>
      <c r="J205" s="32"/>
      <c r="K205" s="32"/>
    </row>
    <row r="206" ht="13.55" customHeight="1">
      <c r="A206" s="208">
        <v>501.5</v>
      </c>
      <c r="B206" s="209">
        <v>20890.4</v>
      </c>
      <c r="C206" s="209">
        <v>20263.7</v>
      </c>
      <c r="D206" t="s" s="210">
        <v>201</v>
      </c>
      <c r="E206" s="32"/>
      <c r="F206" s="32"/>
      <c r="G206" s="32"/>
      <c r="H206" s="32"/>
      <c r="I206" s="32"/>
      <c r="J206" s="32"/>
      <c r="K206" s="32"/>
    </row>
    <row r="207" ht="13.55" customHeight="1">
      <c r="A207" s="208">
        <v>502</v>
      </c>
      <c r="B207" s="209">
        <v>20846.4</v>
      </c>
      <c r="C207" s="209">
        <v>20221</v>
      </c>
      <c r="D207" t="s" s="210">
        <v>201</v>
      </c>
      <c r="E207" s="32"/>
      <c r="F207" s="32"/>
      <c r="G207" s="32"/>
      <c r="H207" s="32"/>
      <c r="I207" s="32"/>
      <c r="J207" s="32"/>
      <c r="K207" s="32"/>
    </row>
    <row r="208" ht="13.55" customHeight="1">
      <c r="A208" s="208">
        <v>502.5</v>
      </c>
      <c r="B208" s="209">
        <v>20802.4</v>
      </c>
      <c r="C208" s="209">
        <v>20178.3</v>
      </c>
      <c r="D208" t="s" s="210">
        <v>201</v>
      </c>
      <c r="E208" s="32"/>
      <c r="F208" s="32"/>
      <c r="G208" s="32"/>
      <c r="H208" s="32"/>
      <c r="I208" s="32"/>
      <c r="J208" s="32"/>
      <c r="K208" s="32"/>
    </row>
    <row r="209" ht="13.55" customHeight="1">
      <c r="A209" s="208">
        <v>503</v>
      </c>
      <c r="B209" s="209">
        <v>20758.5</v>
      </c>
      <c r="C209" s="209">
        <v>20135.7</v>
      </c>
      <c r="D209" t="s" s="210">
        <v>201</v>
      </c>
      <c r="E209" s="32"/>
      <c r="F209" s="32"/>
      <c r="G209" s="32"/>
      <c r="H209" s="32"/>
      <c r="I209" s="32"/>
      <c r="J209" s="32"/>
      <c r="K209" s="32"/>
    </row>
    <row r="210" ht="13.55" customHeight="1">
      <c r="A210" s="208">
        <v>503.5</v>
      </c>
      <c r="B210" s="209">
        <v>20714.5</v>
      </c>
      <c r="C210" s="209">
        <v>20093.1</v>
      </c>
      <c r="D210" t="s" s="210">
        <v>201</v>
      </c>
      <c r="E210" s="32"/>
      <c r="F210" s="32"/>
      <c r="G210" s="32"/>
      <c r="H210" s="32"/>
      <c r="I210" s="32"/>
      <c r="J210" s="32"/>
      <c r="K210" s="32"/>
    </row>
    <row r="211" ht="13.55" customHeight="1">
      <c r="A211" s="208">
        <v>504</v>
      </c>
      <c r="B211" s="209">
        <v>20670.5</v>
      </c>
      <c r="C211" s="209">
        <v>20050.4</v>
      </c>
      <c r="D211" t="s" s="210">
        <v>201</v>
      </c>
      <c r="E211" s="32"/>
      <c r="F211" s="32"/>
      <c r="G211" s="32"/>
      <c r="H211" s="32"/>
      <c r="I211" s="32"/>
      <c r="J211" s="32"/>
      <c r="K211" s="32"/>
    </row>
    <row r="212" ht="13.55" customHeight="1">
      <c r="A212" s="208">
        <v>504.5</v>
      </c>
      <c r="B212" s="209">
        <v>20626.4</v>
      </c>
      <c r="C212" s="209">
        <v>20007.6</v>
      </c>
      <c r="D212" t="s" s="210">
        <v>201</v>
      </c>
      <c r="E212" s="32"/>
      <c r="F212" s="32"/>
      <c r="G212" s="32"/>
      <c r="H212" s="32"/>
      <c r="I212" s="32"/>
      <c r="J212" s="32"/>
      <c r="K212" s="32"/>
    </row>
    <row r="213" ht="13.55" customHeight="1">
      <c r="A213" s="208">
        <v>505</v>
      </c>
      <c r="B213" s="209">
        <v>20582.2</v>
      </c>
      <c r="C213" s="209">
        <v>19964.7</v>
      </c>
      <c r="D213" t="s" s="210">
        <v>201</v>
      </c>
      <c r="E213" s="32"/>
      <c r="F213" s="32"/>
      <c r="G213" s="32"/>
      <c r="H213" s="32"/>
      <c r="I213" s="32"/>
      <c r="J213" s="32"/>
      <c r="K213" s="32"/>
    </row>
    <row r="214" ht="13.55" customHeight="1">
      <c r="A214" s="208">
        <v>505.5</v>
      </c>
      <c r="B214" s="209">
        <v>20537.8</v>
      </c>
      <c r="C214" s="209">
        <v>19921.7</v>
      </c>
      <c r="D214" t="s" s="210">
        <v>201</v>
      </c>
      <c r="E214" s="32"/>
      <c r="F214" s="32"/>
      <c r="G214" s="32"/>
      <c r="H214" s="32"/>
      <c r="I214" s="32"/>
      <c r="J214" s="32"/>
      <c r="K214" s="32"/>
    </row>
    <row r="215" ht="13.55" customHeight="1">
      <c r="A215" s="208">
        <v>506</v>
      </c>
      <c r="B215" s="209">
        <v>20493.3</v>
      </c>
      <c r="C215" s="209">
        <v>19878.5</v>
      </c>
      <c r="D215" t="s" s="210">
        <v>201</v>
      </c>
      <c r="E215" s="32"/>
      <c r="F215" s="32"/>
      <c r="G215" s="32"/>
      <c r="H215" s="32"/>
      <c r="I215" s="32"/>
      <c r="J215" s="32"/>
      <c r="K215" s="32"/>
    </row>
    <row r="216" ht="13.55" customHeight="1">
      <c r="A216" s="208">
        <v>506.5</v>
      </c>
      <c r="B216" s="209">
        <v>20448.6</v>
      </c>
      <c r="C216" s="209">
        <v>19835.2</v>
      </c>
      <c r="D216" t="s" s="210">
        <v>201</v>
      </c>
      <c r="E216" s="32"/>
      <c r="F216" s="32"/>
      <c r="G216" s="32"/>
      <c r="H216" s="32"/>
      <c r="I216" s="32"/>
      <c r="J216" s="32"/>
      <c r="K216" s="32"/>
    </row>
    <row r="217" ht="13.55" customHeight="1">
      <c r="A217" s="208">
        <v>507</v>
      </c>
      <c r="B217" s="209">
        <v>20403.7</v>
      </c>
      <c r="C217" s="209">
        <v>19791.6</v>
      </c>
      <c r="D217" t="s" s="210">
        <v>201</v>
      </c>
      <c r="E217" s="32"/>
      <c r="F217" s="32"/>
      <c r="G217" s="32"/>
      <c r="H217" s="32"/>
      <c r="I217" s="32"/>
      <c r="J217" s="32"/>
      <c r="K217" s="32"/>
    </row>
    <row r="218" ht="13.55" customHeight="1">
      <c r="A218" s="208">
        <v>507.5</v>
      </c>
      <c r="B218" s="209">
        <v>20358.5</v>
      </c>
      <c r="C218" s="209">
        <v>19747.7</v>
      </c>
      <c r="D218" t="s" s="210">
        <v>201</v>
      </c>
      <c r="E218" s="32"/>
      <c r="F218" s="32"/>
      <c r="G218" s="32"/>
      <c r="H218" s="32"/>
      <c r="I218" s="32"/>
      <c r="J218" s="32"/>
      <c r="K218" s="32"/>
    </row>
    <row r="219" ht="13.55" customHeight="1">
      <c r="A219" s="208">
        <v>508</v>
      </c>
      <c r="B219" s="209">
        <v>20313</v>
      </c>
      <c r="C219" s="209">
        <v>19703.6</v>
      </c>
      <c r="D219" t="s" s="210">
        <v>201</v>
      </c>
      <c r="E219" s="32"/>
      <c r="F219" s="32"/>
      <c r="G219" s="32"/>
      <c r="H219" s="32"/>
      <c r="I219" s="32"/>
      <c r="J219" s="32"/>
      <c r="K219" s="32"/>
    </row>
    <row r="220" ht="13.55" customHeight="1">
      <c r="A220" s="208">
        <v>508.5</v>
      </c>
      <c r="B220" s="209">
        <v>20267.1</v>
      </c>
      <c r="C220" s="209">
        <v>19659.1</v>
      </c>
      <c r="D220" t="s" s="210">
        <v>201</v>
      </c>
      <c r="E220" s="32"/>
      <c r="F220" s="32"/>
      <c r="G220" s="32"/>
      <c r="H220" s="32"/>
      <c r="I220" s="32"/>
      <c r="J220" s="32"/>
      <c r="K220" s="32"/>
    </row>
    <row r="221" ht="13.55" customHeight="1">
      <c r="A221" s="208">
        <v>509</v>
      </c>
      <c r="B221" s="209">
        <v>20221</v>
      </c>
      <c r="C221" s="209">
        <v>19614.3</v>
      </c>
      <c r="D221" t="s" s="210">
        <v>201</v>
      </c>
      <c r="E221" s="32"/>
      <c r="F221" s="32"/>
      <c r="G221" s="32"/>
      <c r="H221" s="32"/>
      <c r="I221" s="32"/>
      <c r="J221" s="32"/>
      <c r="K221" s="32"/>
    </row>
    <row r="222" ht="13.55" customHeight="1">
      <c r="A222" s="208">
        <v>509.5</v>
      </c>
      <c r="B222" s="209">
        <v>20174.4</v>
      </c>
      <c r="C222" s="209">
        <v>19569.2</v>
      </c>
      <c r="D222" t="s" s="210">
        <v>201</v>
      </c>
      <c r="E222" s="32"/>
      <c r="F222" s="32"/>
      <c r="G222" s="32"/>
      <c r="H222" s="32"/>
      <c r="I222" s="32"/>
      <c r="J222" s="32"/>
      <c r="K222" s="32"/>
    </row>
    <row r="223" ht="13.55" customHeight="1">
      <c r="A223" s="208">
        <v>510</v>
      </c>
      <c r="B223" s="209">
        <v>20127.4</v>
      </c>
      <c r="C223" s="209">
        <v>19523.6</v>
      </c>
      <c r="D223" t="s" s="210">
        <v>201</v>
      </c>
      <c r="E223" s="32"/>
      <c r="F223" s="32"/>
      <c r="G223" s="32"/>
      <c r="H223" s="32"/>
      <c r="I223" s="32"/>
      <c r="J223" s="32"/>
      <c r="K223" s="32"/>
    </row>
    <row r="224" ht="13.55" customHeight="1">
      <c r="A224" s="208">
        <v>510.5</v>
      </c>
      <c r="B224" s="209">
        <v>20080</v>
      </c>
      <c r="C224" s="209">
        <v>19477.6</v>
      </c>
      <c r="D224" t="s" s="210">
        <v>201</v>
      </c>
      <c r="E224" s="32"/>
      <c r="F224" s="32"/>
      <c r="G224" s="32"/>
      <c r="H224" s="32"/>
      <c r="I224" s="32"/>
      <c r="J224" s="32"/>
      <c r="K224" s="32"/>
    </row>
    <row r="225" ht="13.55" customHeight="1">
      <c r="A225" s="208">
        <v>511</v>
      </c>
      <c r="B225" s="209">
        <v>20032.1</v>
      </c>
      <c r="C225" s="209">
        <v>19431.1</v>
      </c>
      <c r="D225" t="s" s="210">
        <v>201</v>
      </c>
      <c r="E225" s="32"/>
      <c r="F225" s="32"/>
      <c r="G225" s="32"/>
      <c r="H225" s="32"/>
      <c r="I225" s="32"/>
      <c r="J225" s="32"/>
      <c r="K225" s="32"/>
    </row>
    <row r="226" ht="13.55" customHeight="1">
      <c r="A226" s="208">
        <v>511.5</v>
      </c>
      <c r="B226" s="209">
        <v>19983.6</v>
      </c>
      <c r="C226" s="209">
        <v>19384.1</v>
      </c>
      <c r="D226" t="s" s="210">
        <v>201</v>
      </c>
      <c r="E226" s="32"/>
      <c r="F226" s="32"/>
      <c r="G226" s="32"/>
      <c r="H226" s="32"/>
      <c r="I226" s="32"/>
      <c r="J226" s="32"/>
      <c r="K226" s="32"/>
    </row>
    <row r="227" ht="13.55" customHeight="1">
      <c r="A227" s="208">
        <v>512</v>
      </c>
      <c r="B227" s="209">
        <v>19934.7</v>
      </c>
      <c r="C227" s="209">
        <v>19336.6</v>
      </c>
      <c r="D227" t="s" s="210">
        <v>201</v>
      </c>
      <c r="E227" s="32"/>
      <c r="F227" s="32"/>
      <c r="G227" s="32"/>
      <c r="H227" s="32"/>
      <c r="I227" s="32"/>
      <c r="J227" s="32"/>
      <c r="K227" s="32"/>
    </row>
    <row r="228" ht="13.55" customHeight="1">
      <c r="A228" s="208">
        <v>512.5</v>
      </c>
      <c r="B228" s="209">
        <v>19885.1</v>
      </c>
      <c r="C228" s="209">
        <v>19288.6</v>
      </c>
      <c r="D228" t="s" s="210">
        <v>201</v>
      </c>
      <c r="E228" s="32"/>
      <c r="F228" s="32"/>
      <c r="G228" s="32"/>
      <c r="H228" s="32"/>
      <c r="I228" s="32"/>
      <c r="J228" s="32"/>
      <c r="K228" s="32"/>
    </row>
    <row r="229" ht="13.55" customHeight="1">
      <c r="A229" s="208">
        <v>513</v>
      </c>
      <c r="B229" s="209">
        <v>19835</v>
      </c>
      <c r="C229" s="209">
        <v>19240</v>
      </c>
      <c r="D229" t="s" s="210">
        <v>202</v>
      </c>
      <c r="E229" s="32"/>
      <c r="F229" s="32"/>
      <c r="G229" s="32"/>
      <c r="H229" s="32"/>
      <c r="I229" s="32"/>
      <c r="J229" s="32"/>
      <c r="K229" s="32"/>
    </row>
    <row r="230" ht="13.55" customHeight="1">
      <c r="A230" s="208">
        <v>513.5</v>
      </c>
      <c r="B230" s="209">
        <v>19783.7</v>
      </c>
      <c r="C230" s="209">
        <v>19190.2</v>
      </c>
      <c r="D230" t="s" s="210">
        <v>202</v>
      </c>
      <c r="E230" s="32"/>
      <c r="F230" s="32"/>
      <c r="G230" s="32"/>
      <c r="H230" s="32"/>
      <c r="I230" s="32"/>
      <c r="J230" s="32"/>
      <c r="K230" s="32"/>
    </row>
    <row r="231" ht="13.55" customHeight="1">
      <c r="A231" s="208">
        <v>514</v>
      </c>
      <c r="B231" s="209">
        <v>19731</v>
      </c>
      <c r="C231" s="209">
        <v>19139</v>
      </c>
      <c r="D231" t="s" s="210">
        <v>202</v>
      </c>
      <c r="E231" s="32"/>
      <c r="F231" s="32"/>
      <c r="G231" s="32"/>
      <c r="H231" s="32"/>
      <c r="I231" s="32"/>
      <c r="J231" s="32"/>
      <c r="K231" s="32"/>
    </row>
    <row r="232" ht="13.55" customHeight="1">
      <c r="A232" s="208">
        <v>514.5</v>
      </c>
      <c r="B232" s="209">
        <v>19677</v>
      </c>
      <c r="C232" s="209">
        <v>19086.7</v>
      </c>
      <c r="D232" t="s" s="210">
        <v>202</v>
      </c>
      <c r="E232" s="32"/>
      <c r="F232" s="32"/>
      <c r="G232" s="32"/>
      <c r="H232" s="32"/>
      <c r="I232" s="32"/>
      <c r="J232" s="32"/>
      <c r="K232" s="32"/>
    </row>
    <row r="233" ht="13.55" customHeight="1">
      <c r="A233" s="208">
        <v>515</v>
      </c>
      <c r="B233" s="209">
        <v>19622</v>
      </c>
      <c r="C233" s="209">
        <v>19033.3</v>
      </c>
      <c r="D233" t="s" s="210">
        <v>202</v>
      </c>
      <c r="E233" s="32"/>
      <c r="F233" s="32"/>
      <c r="G233" s="32"/>
      <c r="H233" s="32"/>
      <c r="I233" s="32"/>
      <c r="J233" s="32"/>
      <c r="K233" s="32"/>
    </row>
    <row r="234" ht="13.55" customHeight="1">
      <c r="A234" s="208">
        <v>515.5</v>
      </c>
      <c r="B234" s="209">
        <v>19566.3</v>
      </c>
      <c r="C234" s="209">
        <v>18979.3</v>
      </c>
      <c r="D234" t="s" s="210">
        <v>202</v>
      </c>
      <c r="E234" s="32"/>
      <c r="F234" s="32"/>
      <c r="G234" s="32"/>
      <c r="H234" s="32"/>
      <c r="I234" s="32"/>
      <c r="J234" s="32"/>
      <c r="K234" s="32"/>
    </row>
    <row r="235" ht="13.55" customHeight="1">
      <c r="A235" s="208">
        <v>516</v>
      </c>
      <c r="B235" s="209">
        <v>19510.1</v>
      </c>
      <c r="C235" s="209">
        <v>18924.8</v>
      </c>
      <c r="D235" t="s" s="210">
        <v>202</v>
      </c>
      <c r="E235" s="32"/>
      <c r="F235" s="32"/>
      <c r="G235" s="32"/>
      <c r="H235" s="32"/>
      <c r="I235" s="32"/>
      <c r="J235" s="32"/>
      <c r="K235" s="32"/>
    </row>
    <row r="236" ht="13.55" customHeight="1">
      <c r="A236" s="208">
        <v>516.5</v>
      </c>
      <c r="B236" s="209">
        <v>19453.6</v>
      </c>
      <c r="C236" s="209">
        <v>18870</v>
      </c>
      <c r="D236" t="s" s="210">
        <v>202</v>
      </c>
      <c r="E236" s="32"/>
      <c r="F236" s="32"/>
      <c r="G236" s="32"/>
      <c r="H236" s="32"/>
      <c r="I236" s="32"/>
      <c r="J236" s="32"/>
      <c r="K236" s="32"/>
    </row>
    <row r="237" ht="13.55" customHeight="1">
      <c r="A237" s="208">
        <v>517</v>
      </c>
      <c r="B237" s="209">
        <v>19397.1</v>
      </c>
      <c r="C237" s="209">
        <v>18815.2</v>
      </c>
      <c r="D237" t="s" s="210">
        <v>202</v>
      </c>
      <c r="E237" s="32"/>
      <c r="F237" s="32"/>
      <c r="G237" s="32"/>
      <c r="H237" s="32"/>
      <c r="I237" s="32"/>
      <c r="J237" s="32"/>
      <c r="K237" s="32"/>
    </row>
    <row r="238" ht="13.55" customHeight="1">
      <c r="A238" s="208">
        <v>517.5</v>
      </c>
      <c r="B238" s="209">
        <v>19340.9</v>
      </c>
      <c r="C238" s="209">
        <v>18760.6</v>
      </c>
      <c r="D238" t="s" s="210">
        <v>202</v>
      </c>
      <c r="E238" s="32"/>
      <c r="F238" s="32"/>
      <c r="G238" s="32"/>
      <c r="H238" s="32"/>
      <c r="I238" s="32"/>
      <c r="J238" s="32"/>
      <c r="K238" s="32"/>
    </row>
    <row r="239" ht="13.55" customHeight="1">
      <c r="A239" s="208">
        <v>518</v>
      </c>
      <c r="B239" s="209">
        <v>19285.1</v>
      </c>
      <c r="C239" s="209">
        <v>18706.5</v>
      </c>
      <c r="D239" t="s" s="210">
        <v>202</v>
      </c>
      <c r="E239" s="32"/>
      <c r="F239" s="32"/>
      <c r="G239" s="32"/>
      <c r="H239" s="32"/>
      <c r="I239" s="32"/>
      <c r="J239" s="32"/>
      <c r="K239" s="32"/>
    </row>
    <row r="240" ht="13.55" customHeight="1">
      <c r="A240" s="208">
        <v>518.5</v>
      </c>
      <c r="B240" s="209">
        <v>19230.1</v>
      </c>
      <c r="C240" s="209">
        <v>18653.2</v>
      </c>
      <c r="D240" t="s" s="210">
        <v>202</v>
      </c>
      <c r="E240" s="32"/>
      <c r="F240" s="32"/>
      <c r="G240" s="32"/>
      <c r="H240" s="32"/>
      <c r="I240" s="32"/>
      <c r="J240" s="32"/>
      <c r="K240" s="32"/>
    </row>
    <row r="241" ht="13.55" customHeight="1">
      <c r="A241" s="208">
        <v>519</v>
      </c>
      <c r="B241" s="209">
        <v>19176</v>
      </c>
      <c r="C241" s="209">
        <v>18600.7</v>
      </c>
      <c r="D241" t="s" s="210">
        <v>202</v>
      </c>
      <c r="E241" s="32"/>
      <c r="F241" s="32"/>
      <c r="G241" s="32"/>
      <c r="H241" s="32"/>
      <c r="I241" s="32"/>
      <c r="J241" s="32"/>
      <c r="K241" s="32"/>
    </row>
    <row r="242" ht="13.55" customHeight="1">
      <c r="A242" s="208">
        <v>519.5</v>
      </c>
      <c r="B242" s="209">
        <v>19122.9</v>
      </c>
      <c r="C242" s="209">
        <v>18549.2</v>
      </c>
      <c r="D242" t="s" s="210">
        <v>202</v>
      </c>
      <c r="E242" s="32"/>
      <c r="F242" s="32"/>
      <c r="G242" s="32"/>
      <c r="H242" s="32"/>
      <c r="I242" s="32"/>
      <c r="J242" s="32"/>
      <c r="K242" s="32"/>
    </row>
    <row r="243" ht="13.55" customHeight="1">
      <c r="A243" s="208">
        <v>520</v>
      </c>
      <c r="B243" s="209">
        <v>19070.5</v>
      </c>
      <c r="C243" s="209">
        <v>18498.4</v>
      </c>
      <c r="D243" t="s" s="210">
        <v>202</v>
      </c>
      <c r="E243" s="32"/>
      <c r="F243" s="32"/>
      <c r="G243" s="32"/>
      <c r="H243" s="32"/>
      <c r="I243" s="32"/>
      <c r="J243" s="32"/>
      <c r="K243" s="32"/>
    </row>
    <row r="244" ht="13.55" customHeight="1">
      <c r="A244" s="208">
        <v>520.5</v>
      </c>
      <c r="B244" s="209">
        <v>19018.7</v>
      </c>
      <c r="C244" s="209">
        <v>18448.1</v>
      </c>
      <c r="D244" t="s" s="210">
        <v>202</v>
      </c>
      <c r="E244" s="32"/>
      <c r="F244" s="32"/>
      <c r="G244" s="32"/>
      <c r="H244" s="32"/>
      <c r="I244" s="32"/>
      <c r="J244" s="32"/>
      <c r="K244" s="32"/>
    </row>
    <row r="245" ht="13.55" customHeight="1">
      <c r="A245" s="208">
        <v>521</v>
      </c>
      <c r="B245" s="209">
        <v>18967.2</v>
      </c>
      <c r="C245" s="209">
        <v>18398.2</v>
      </c>
      <c r="D245" t="s" s="210">
        <v>202</v>
      </c>
      <c r="E245" s="32"/>
      <c r="F245" s="32"/>
      <c r="G245" s="32"/>
      <c r="H245" s="32"/>
      <c r="I245" s="32"/>
      <c r="J245" s="32"/>
      <c r="K245" s="32"/>
    </row>
    <row r="246" ht="13.55" customHeight="1">
      <c r="A246" s="208">
        <v>521.5</v>
      </c>
      <c r="B246" s="209">
        <v>18916.1</v>
      </c>
      <c r="C246" s="209">
        <v>18348.6</v>
      </c>
      <c r="D246" t="s" s="210">
        <v>202</v>
      </c>
      <c r="E246" s="32"/>
      <c r="F246" s="32"/>
      <c r="G246" s="32"/>
      <c r="H246" s="32"/>
      <c r="I246" s="32"/>
      <c r="J246" s="32"/>
      <c r="K246" s="32"/>
    </row>
    <row r="247" ht="13.55" customHeight="1">
      <c r="A247" s="208">
        <v>522</v>
      </c>
      <c r="B247" s="209">
        <v>18865.2</v>
      </c>
      <c r="C247" s="209">
        <v>18299.2</v>
      </c>
      <c r="D247" t="s" s="210">
        <v>202</v>
      </c>
      <c r="E247" s="32"/>
      <c r="F247" s="32"/>
      <c r="G247" s="32"/>
      <c r="H247" s="32"/>
      <c r="I247" s="32"/>
      <c r="J247" s="32"/>
      <c r="K247" s="32"/>
    </row>
    <row r="248" ht="13.55" customHeight="1">
      <c r="A248" s="208">
        <v>522.5</v>
      </c>
      <c r="B248" s="209">
        <v>18814.2</v>
      </c>
      <c r="C248" s="209">
        <v>18249.8</v>
      </c>
      <c r="D248" t="s" s="210">
        <v>202</v>
      </c>
      <c r="E248" s="32"/>
      <c r="F248" s="32"/>
      <c r="G248" s="32"/>
      <c r="H248" s="32"/>
      <c r="I248" s="32"/>
      <c r="J248" s="32"/>
      <c r="K248" s="32"/>
    </row>
    <row r="249" ht="13.55" customHeight="1">
      <c r="A249" s="208">
        <v>523</v>
      </c>
      <c r="B249" s="209">
        <v>18763.2</v>
      </c>
      <c r="C249" s="209">
        <v>18200.3</v>
      </c>
      <c r="D249" t="s" s="210">
        <v>202</v>
      </c>
      <c r="E249" s="32"/>
      <c r="F249" s="32"/>
      <c r="G249" s="32"/>
      <c r="H249" s="32"/>
      <c r="I249" s="32"/>
      <c r="J249" s="32"/>
      <c r="K249" s="32"/>
    </row>
    <row r="250" ht="13.55" customHeight="1">
      <c r="A250" s="208">
        <v>523.5</v>
      </c>
      <c r="B250" s="209">
        <v>18711.9</v>
      </c>
      <c r="C250" s="209">
        <v>18150.5</v>
      </c>
      <c r="D250" t="s" s="210">
        <v>202</v>
      </c>
      <c r="E250" s="32"/>
      <c r="F250" s="32"/>
      <c r="G250" s="32"/>
      <c r="H250" s="32"/>
      <c r="I250" s="32"/>
      <c r="J250" s="32"/>
      <c r="K250" s="32"/>
    </row>
    <row r="251" ht="13.55" customHeight="1">
      <c r="A251" s="208">
        <v>524</v>
      </c>
      <c r="B251" s="209">
        <v>18660.2</v>
      </c>
      <c r="C251" s="209">
        <v>18100.4</v>
      </c>
      <c r="D251" t="s" s="210">
        <v>202</v>
      </c>
      <c r="E251" s="32"/>
      <c r="F251" s="32"/>
      <c r="G251" s="32"/>
      <c r="H251" s="32"/>
      <c r="I251" s="32"/>
      <c r="J251" s="32"/>
      <c r="K251" s="32"/>
    </row>
    <row r="252" ht="13.55" customHeight="1">
      <c r="A252" s="208">
        <v>524.5</v>
      </c>
      <c r="B252" s="209">
        <v>18608</v>
      </c>
      <c r="C252" s="209">
        <v>18049.8</v>
      </c>
      <c r="D252" t="s" s="210">
        <v>202</v>
      </c>
      <c r="E252" s="32"/>
      <c r="F252" s="32"/>
      <c r="G252" s="32"/>
      <c r="H252" s="32"/>
      <c r="I252" s="32"/>
      <c r="J252" s="32"/>
      <c r="K252" s="32"/>
    </row>
    <row r="253" ht="13.55" customHeight="1">
      <c r="A253" s="208">
        <v>525</v>
      </c>
      <c r="B253" s="209">
        <v>18555.2</v>
      </c>
      <c r="C253" s="209">
        <v>17998.5</v>
      </c>
      <c r="D253" t="s" s="210">
        <v>202</v>
      </c>
      <c r="E253" s="32"/>
      <c r="F253" s="32"/>
      <c r="G253" s="32"/>
      <c r="H253" s="32"/>
      <c r="I253" s="32"/>
      <c r="J253" s="32"/>
      <c r="K253" s="32"/>
    </row>
    <row r="254" ht="13.55" customHeight="1">
      <c r="A254" s="208">
        <v>525.5</v>
      </c>
      <c r="B254" s="209">
        <v>18501.5</v>
      </c>
      <c r="C254" s="209">
        <v>17946.5</v>
      </c>
      <c r="D254" t="s" s="210">
        <v>202</v>
      </c>
      <c r="E254" s="32"/>
      <c r="F254" s="32"/>
      <c r="G254" s="32"/>
      <c r="H254" s="32"/>
      <c r="I254" s="32"/>
      <c r="J254" s="32"/>
      <c r="K254" s="32"/>
    </row>
    <row r="255" ht="13.55" customHeight="1">
      <c r="A255" s="208">
        <v>526</v>
      </c>
      <c r="B255" s="209">
        <v>18447</v>
      </c>
      <c r="C255" s="209">
        <v>17893.6</v>
      </c>
      <c r="D255" t="s" s="210">
        <v>202</v>
      </c>
      <c r="E255" s="32"/>
      <c r="F255" s="32"/>
      <c r="G255" s="32"/>
      <c r="H255" s="32"/>
      <c r="I255" s="32"/>
      <c r="J255" s="32"/>
      <c r="K255" s="32"/>
    </row>
    <row r="256" ht="13.55" customHeight="1">
      <c r="A256" s="208">
        <v>526.5</v>
      </c>
      <c r="B256" s="209">
        <v>18390.7</v>
      </c>
      <c r="C256" s="209">
        <v>17839</v>
      </c>
      <c r="D256" t="s" s="210">
        <v>202</v>
      </c>
      <c r="E256" s="32"/>
      <c r="F256" s="32"/>
      <c r="G256" s="32"/>
      <c r="H256" s="32"/>
      <c r="I256" s="32"/>
      <c r="J256" s="32"/>
      <c r="K256" s="32"/>
    </row>
    <row r="257" ht="13.55" customHeight="1">
      <c r="A257" s="208">
        <v>527</v>
      </c>
      <c r="B257" s="209">
        <v>18333</v>
      </c>
      <c r="C257" s="209">
        <v>17783</v>
      </c>
      <c r="D257" t="s" s="210">
        <v>202</v>
      </c>
      <c r="E257" s="32"/>
      <c r="F257" s="32"/>
      <c r="G257" s="32"/>
      <c r="H257" s="32"/>
      <c r="I257" s="32"/>
      <c r="J257" s="32"/>
      <c r="K257" s="32"/>
    </row>
    <row r="258" ht="13.55" customHeight="1">
      <c r="A258" s="208">
        <v>527.5</v>
      </c>
      <c r="B258" s="209">
        <v>18274.5</v>
      </c>
      <c r="C258" s="209">
        <v>17726.3</v>
      </c>
      <c r="D258" t="s" s="210">
        <v>202</v>
      </c>
      <c r="E258" s="32"/>
      <c r="F258" s="32"/>
      <c r="G258" s="32"/>
      <c r="H258" s="32"/>
      <c r="I258" s="32"/>
      <c r="J258" s="32"/>
      <c r="K258" s="32"/>
    </row>
    <row r="259" ht="13.55" customHeight="1">
      <c r="A259" s="208">
        <v>528</v>
      </c>
      <c r="B259" s="209">
        <v>18216</v>
      </c>
      <c r="C259" s="209">
        <v>17669.5</v>
      </c>
      <c r="D259" t="s" s="210">
        <v>202</v>
      </c>
      <c r="E259" s="32"/>
      <c r="F259" s="32"/>
      <c r="G259" s="32"/>
      <c r="H259" s="32"/>
      <c r="I259" s="32"/>
      <c r="J259" s="32"/>
      <c r="K259" s="32"/>
    </row>
    <row r="260" ht="13.55" customHeight="1">
      <c r="A260" s="208">
        <v>528.5</v>
      </c>
      <c r="B260" s="209">
        <v>18159.2</v>
      </c>
      <c r="C260" s="209">
        <v>17614.4</v>
      </c>
      <c r="D260" t="s" s="210">
        <v>202</v>
      </c>
      <c r="E260" s="32"/>
      <c r="F260" s="32"/>
      <c r="G260" s="32"/>
      <c r="H260" s="32"/>
      <c r="I260" s="32"/>
      <c r="J260" s="32"/>
      <c r="K260" s="32"/>
    </row>
    <row r="261" ht="13.55" customHeight="1">
      <c r="A261" s="208">
        <v>529</v>
      </c>
      <c r="B261" s="209">
        <v>18103.3</v>
      </c>
      <c r="C261" s="209">
        <v>17560.2</v>
      </c>
      <c r="D261" t="s" s="210">
        <v>202</v>
      </c>
      <c r="E261" s="32"/>
      <c r="F261" s="32"/>
      <c r="G261" s="32"/>
      <c r="H261" s="32"/>
      <c r="I261" s="32"/>
      <c r="J261" s="32"/>
      <c r="K261" s="32"/>
    </row>
    <row r="262" ht="13.55" customHeight="1">
      <c r="A262" s="208">
        <v>529.5</v>
      </c>
      <c r="B262" s="209">
        <v>18046.8</v>
      </c>
      <c r="C262" s="209">
        <v>17505.4</v>
      </c>
      <c r="D262" t="s" s="210">
        <v>202</v>
      </c>
      <c r="E262" s="32"/>
      <c r="F262" s="32"/>
      <c r="G262" s="32"/>
      <c r="H262" s="32"/>
      <c r="I262" s="32"/>
      <c r="J262" s="32"/>
      <c r="K262" s="32"/>
    </row>
    <row r="263" ht="13.55" customHeight="1">
      <c r="A263" s="208">
        <v>530</v>
      </c>
      <c r="B263" s="209">
        <v>17988</v>
      </c>
      <c r="C263" s="209">
        <v>17448.4</v>
      </c>
      <c r="D263" t="s" s="210">
        <v>202</v>
      </c>
      <c r="E263" s="32"/>
      <c r="F263" s="32"/>
      <c r="G263" s="32"/>
      <c r="H263" s="32"/>
      <c r="I263" s="32"/>
      <c r="J263" s="32"/>
      <c r="K263" s="32"/>
    </row>
    <row r="264" ht="13.55" customHeight="1">
      <c r="A264" s="208">
        <v>530.5</v>
      </c>
      <c r="B264" s="209">
        <v>17925.8</v>
      </c>
      <c r="C264" s="209">
        <v>17388</v>
      </c>
      <c r="D264" t="s" s="210">
        <v>202</v>
      </c>
      <c r="E264" s="32"/>
      <c r="F264" s="32"/>
      <c r="G264" s="32"/>
      <c r="H264" s="32"/>
      <c r="I264" s="32"/>
      <c r="J264" s="32"/>
      <c r="K264" s="32"/>
    </row>
    <row r="265" ht="13.55" customHeight="1">
      <c r="A265" s="208">
        <v>531</v>
      </c>
      <c r="B265" s="209">
        <v>17861</v>
      </c>
      <c r="C265" s="209">
        <v>17325.1</v>
      </c>
      <c r="D265" t="s" s="210">
        <v>202</v>
      </c>
      <c r="E265" s="32"/>
      <c r="F265" s="32"/>
      <c r="G265" s="32"/>
      <c r="H265" s="32"/>
      <c r="I265" s="32"/>
      <c r="J265" s="32"/>
      <c r="K265" s="32"/>
    </row>
    <row r="266" ht="13.55" customHeight="1">
      <c r="A266" s="208">
        <v>531.5</v>
      </c>
      <c r="B266" s="209">
        <v>17794.6</v>
      </c>
      <c r="C266" s="209">
        <v>17260.8</v>
      </c>
      <c r="D266" t="s" s="210">
        <v>202</v>
      </c>
      <c r="E266" s="32"/>
      <c r="F266" s="32"/>
      <c r="G266" s="32"/>
      <c r="H266" s="32"/>
      <c r="I266" s="32"/>
      <c r="J266" s="32"/>
      <c r="K266" s="32"/>
    </row>
    <row r="267" ht="13.55" customHeight="1">
      <c r="A267" s="208">
        <v>532</v>
      </c>
      <c r="B267" s="209">
        <v>17727.9</v>
      </c>
      <c r="C267" s="209">
        <v>17196</v>
      </c>
      <c r="D267" t="s" s="210">
        <v>202</v>
      </c>
      <c r="E267" s="32"/>
      <c r="F267" s="32"/>
      <c r="G267" s="32"/>
      <c r="H267" s="32"/>
      <c r="I267" s="32"/>
      <c r="J267" s="32"/>
      <c r="K267" s="32"/>
    </row>
    <row r="268" ht="13.55" customHeight="1">
      <c r="A268" s="208">
        <v>532.5</v>
      </c>
      <c r="B268" s="209">
        <v>17662</v>
      </c>
      <c r="C268" s="209">
        <v>17132.1</v>
      </c>
      <c r="D268" t="s" s="210">
        <v>202</v>
      </c>
      <c r="E268" s="32"/>
      <c r="F268" s="32"/>
      <c r="G268" s="32"/>
      <c r="H268" s="32"/>
      <c r="I268" s="32"/>
      <c r="J268" s="32"/>
      <c r="K268" s="32"/>
    </row>
    <row r="269" ht="13.55" customHeight="1">
      <c r="A269" s="208">
        <v>533</v>
      </c>
      <c r="B269" s="209">
        <v>17598</v>
      </c>
      <c r="C269" s="209">
        <v>17070.1</v>
      </c>
      <c r="D269" t="s" s="210">
        <v>202</v>
      </c>
      <c r="E269" s="32"/>
      <c r="F269" s="32"/>
      <c r="G269" s="32"/>
      <c r="H269" s="32"/>
      <c r="I269" s="32"/>
      <c r="J269" s="32"/>
      <c r="K269" s="32"/>
    </row>
    <row r="270" ht="13.55" customHeight="1">
      <c r="A270" s="208">
        <v>533.5</v>
      </c>
      <c r="B270" s="209">
        <v>17536.6</v>
      </c>
      <c r="C270" s="209">
        <v>17010.5</v>
      </c>
      <c r="D270" t="s" s="210">
        <v>202</v>
      </c>
      <c r="E270" s="32"/>
      <c r="F270" s="32"/>
      <c r="G270" s="32"/>
      <c r="H270" s="32"/>
      <c r="I270" s="32"/>
      <c r="J270" s="32"/>
      <c r="K270" s="32"/>
    </row>
    <row r="271" ht="13.55" customHeight="1">
      <c r="A271" s="208">
        <v>534</v>
      </c>
      <c r="B271" s="209">
        <v>17476</v>
      </c>
      <c r="C271" s="209">
        <v>16951.7</v>
      </c>
      <c r="D271" t="s" s="210">
        <v>202</v>
      </c>
      <c r="E271" s="32"/>
      <c r="F271" s="32"/>
      <c r="G271" s="32"/>
      <c r="H271" s="32"/>
      <c r="I271" s="32"/>
      <c r="J271" s="32"/>
      <c r="K271" s="32"/>
    </row>
    <row r="272" ht="13.55" customHeight="1">
      <c r="A272" s="208">
        <v>534.5</v>
      </c>
      <c r="B272" s="209">
        <v>17414.4</v>
      </c>
      <c r="C272" s="209">
        <v>16892</v>
      </c>
      <c r="D272" t="s" s="210">
        <v>202</v>
      </c>
      <c r="E272" s="32"/>
      <c r="F272" s="32"/>
      <c r="G272" s="32"/>
      <c r="H272" s="32"/>
      <c r="I272" s="32"/>
      <c r="J272" s="32"/>
      <c r="K272" s="32"/>
    </row>
    <row r="273" ht="13.55" customHeight="1">
      <c r="A273" s="208">
        <v>535</v>
      </c>
      <c r="B273" s="209">
        <v>17352</v>
      </c>
      <c r="C273" s="209">
        <v>16831.5</v>
      </c>
      <c r="D273" t="s" s="210">
        <v>202</v>
      </c>
      <c r="E273" s="32"/>
      <c r="F273" s="32"/>
      <c r="G273" s="32"/>
      <c r="H273" s="32"/>
      <c r="I273" s="32"/>
      <c r="J273" s="32"/>
      <c r="K273" s="32"/>
    </row>
    <row r="274" ht="13.55" customHeight="1">
      <c r="A274" s="208">
        <v>535.5</v>
      </c>
      <c r="B274" s="209">
        <v>17289.3</v>
      </c>
      <c r="C274" s="209">
        <v>16770.7</v>
      </c>
      <c r="D274" t="s" s="210">
        <v>202</v>
      </c>
      <c r="E274" s="32"/>
      <c r="F274" s="32"/>
      <c r="G274" s="32"/>
      <c r="H274" s="32"/>
      <c r="I274" s="32"/>
      <c r="J274" s="32"/>
      <c r="K274" s="32"/>
    </row>
    <row r="275" ht="13.55" customHeight="1">
      <c r="A275" s="208">
        <v>536</v>
      </c>
      <c r="B275" s="209">
        <v>17226.8</v>
      </c>
      <c r="C275" s="209">
        <v>16710</v>
      </c>
      <c r="D275" t="s" s="210">
        <v>202</v>
      </c>
      <c r="E275" s="32"/>
      <c r="F275" s="32"/>
      <c r="G275" s="32"/>
      <c r="H275" s="32"/>
      <c r="I275" s="32"/>
      <c r="J275" s="32"/>
      <c r="K275" s="32"/>
    </row>
    <row r="276" ht="13.55" customHeight="1">
      <c r="A276" s="208">
        <v>536.5</v>
      </c>
      <c r="B276" s="209">
        <v>17164.8</v>
      </c>
      <c r="C276" s="209">
        <v>16649.9</v>
      </c>
      <c r="D276" t="s" s="210">
        <v>202</v>
      </c>
      <c r="E276" s="32"/>
      <c r="F276" s="32"/>
      <c r="G276" s="32"/>
      <c r="H276" s="32"/>
      <c r="I276" s="32"/>
      <c r="J276" s="32"/>
      <c r="K276" s="32"/>
    </row>
    <row r="277" ht="13.55" customHeight="1">
      <c r="A277" s="208">
        <v>537</v>
      </c>
      <c r="B277" s="209">
        <v>17103.9</v>
      </c>
      <c r="C277" s="209">
        <v>16590.8</v>
      </c>
      <c r="D277" t="s" s="210">
        <v>202</v>
      </c>
      <c r="E277" s="32"/>
      <c r="F277" s="32"/>
      <c r="G277" s="32"/>
      <c r="H277" s="32"/>
      <c r="I277" s="32"/>
      <c r="J277" s="32"/>
      <c r="K277" s="32"/>
    </row>
    <row r="278" ht="13.55" customHeight="1">
      <c r="A278" s="208">
        <v>537.5</v>
      </c>
      <c r="B278" s="209">
        <v>17044.5</v>
      </c>
      <c r="C278" s="209">
        <v>16533.1</v>
      </c>
      <c r="D278" t="s" s="210">
        <v>202</v>
      </c>
      <c r="E278" s="32"/>
      <c r="F278" s="32"/>
      <c r="G278" s="32"/>
      <c r="H278" s="32"/>
      <c r="I278" s="32"/>
      <c r="J278" s="32"/>
      <c r="K278" s="32"/>
    </row>
    <row r="279" ht="13.55" customHeight="1">
      <c r="A279" s="208">
        <v>538</v>
      </c>
      <c r="B279" s="209">
        <v>16987</v>
      </c>
      <c r="C279" s="209">
        <v>16477.4</v>
      </c>
      <c r="D279" t="s" s="210">
        <v>202</v>
      </c>
      <c r="E279" s="32"/>
      <c r="F279" s="32"/>
      <c r="G279" s="32"/>
      <c r="H279" s="32"/>
      <c r="I279" s="32"/>
      <c r="J279" s="32"/>
      <c r="K279" s="32"/>
    </row>
    <row r="280" ht="13.55" customHeight="1">
      <c r="A280" s="208">
        <v>538.5</v>
      </c>
      <c r="B280" s="209">
        <v>16934</v>
      </c>
      <c r="C280" s="209">
        <v>16426</v>
      </c>
      <c r="D280" t="s" s="210">
        <v>202</v>
      </c>
      <c r="E280" s="32"/>
      <c r="F280" s="32"/>
      <c r="G280" s="32"/>
      <c r="H280" s="32"/>
      <c r="I280" s="32"/>
      <c r="J280" s="32"/>
      <c r="K280" s="32"/>
    </row>
    <row r="281" ht="13.55" customHeight="1">
      <c r="A281" s="208">
        <v>539</v>
      </c>
      <c r="B281" s="209">
        <v>16884.3</v>
      </c>
      <c r="C281" s="209">
        <v>16377.8</v>
      </c>
      <c r="D281" t="s" s="210">
        <v>202</v>
      </c>
      <c r="E281" s="32"/>
      <c r="F281" s="32"/>
      <c r="G281" s="32"/>
      <c r="H281" s="32"/>
      <c r="I281" s="32"/>
      <c r="J281" s="32"/>
      <c r="K281" s="32"/>
    </row>
    <row r="282" ht="13.55" customHeight="1">
      <c r="A282" s="208">
        <v>539.5</v>
      </c>
      <c r="B282" s="209">
        <v>16833</v>
      </c>
      <c r="C282" s="209">
        <v>16328</v>
      </c>
      <c r="D282" t="s" s="210">
        <v>202</v>
      </c>
      <c r="E282" s="32"/>
      <c r="F282" s="32"/>
      <c r="G282" s="32"/>
      <c r="H282" s="32"/>
      <c r="I282" s="32"/>
      <c r="J282" s="32"/>
      <c r="K282" s="32"/>
    </row>
    <row r="283" ht="13.55" customHeight="1">
      <c r="A283" s="208">
        <v>540</v>
      </c>
      <c r="B283" s="209">
        <v>16775</v>
      </c>
      <c r="C283" s="209">
        <v>16271.8</v>
      </c>
      <c r="D283" t="s" s="210">
        <v>202</v>
      </c>
      <c r="E283" s="32"/>
      <c r="F283" s="32"/>
      <c r="G283" s="32"/>
      <c r="H283" s="32"/>
      <c r="I283" s="32"/>
      <c r="J283" s="32"/>
      <c r="K283" s="32"/>
    </row>
    <row r="284" ht="13.55" customHeight="1">
      <c r="A284" s="208">
        <v>540.5</v>
      </c>
      <c r="B284" s="209">
        <v>16700.7</v>
      </c>
      <c r="C284" s="209">
        <v>16199.7</v>
      </c>
      <c r="D284" t="s" s="210">
        <v>202</v>
      </c>
      <c r="E284" s="32"/>
      <c r="F284" s="32"/>
      <c r="G284" s="32"/>
      <c r="H284" s="32"/>
      <c r="I284" s="32"/>
      <c r="J284" s="32"/>
      <c r="K284" s="32"/>
    </row>
    <row r="285" ht="13.55" customHeight="1">
      <c r="A285" s="208">
        <v>541</v>
      </c>
      <c r="B285" s="209">
        <v>16627</v>
      </c>
      <c r="C285" s="209">
        <v>16128.2</v>
      </c>
      <c r="D285" t="s" s="210">
        <v>202</v>
      </c>
      <c r="E285" s="32"/>
      <c r="F285" s="32"/>
      <c r="G285" s="32"/>
      <c r="H285" s="32"/>
      <c r="I285" s="32"/>
      <c r="J285" s="32"/>
      <c r="K285" s="32"/>
    </row>
    <row r="286" ht="13.55" customHeight="1">
      <c r="A286" s="208">
        <v>541.5</v>
      </c>
      <c r="B286" s="209">
        <v>16573.3</v>
      </c>
      <c r="C286" s="209">
        <v>16076.1</v>
      </c>
      <c r="D286" t="s" s="210">
        <v>202</v>
      </c>
      <c r="E286" s="32"/>
      <c r="F286" s="32"/>
      <c r="G286" s="32"/>
      <c r="H286" s="32"/>
      <c r="I286" s="32"/>
      <c r="J286" s="32"/>
      <c r="K286" s="32"/>
    </row>
    <row r="287" ht="13.55" customHeight="1">
      <c r="A287" s="208">
        <v>542</v>
      </c>
      <c r="B287" s="209">
        <v>16521</v>
      </c>
      <c r="C287" s="209">
        <v>16025.4</v>
      </c>
      <c r="D287" t="s" s="210">
        <v>202</v>
      </c>
      <c r="E287" s="32"/>
      <c r="F287" s="32"/>
      <c r="G287" s="32"/>
      <c r="H287" s="32"/>
      <c r="I287" s="32"/>
      <c r="J287" s="32"/>
      <c r="K287" s="32"/>
    </row>
    <row r="288" ht="13.55" customHeight="1">
      <c r="A288" s="208">
        <v>542.5</v>
      </c>
      <c r="B288" s="209">
        <v>16456.3</v>
      </c>
      <c r="C288" s="209">
        <v>15962.6</v>
      </c>
      <c r="D288" t="s" s="210">
        <v>202</v>
      </c>
      <c r="E288" s="32"/>
      <c r="F288" s="32"/>
      <c r="G288" s="32"/>
      <c r="H288" s="32"/>
      <c r="I288" s="32"/>
      <c r="J288" s="32"/>
      <c r="K288" s="32"/>
    </row>
    <row r="289" ht="13.55" customHeight="1">
      <c r="A289" s="208">
        <v>543</v>
      </c>
      <c r="B289" s="209">
        <v>16389</v>
      </c>
      <c r="C289" s="209">
        <v>15897.3</v>
      </c>
      <c r="D289" t="s" s="210">
        <v>202</v>
      </c>
      <c r="E289" s="32"/>
      <c r="F289" s="32"/>
      <c r="G289" s="32"/>
      <c r="H289" s="32"/>
      <c r="I289" s="32"/>
      <c r="J289" s="32"/>
      <c r="K289" s="32"/>
    </row>
    <row r="290" ht="13.55" customHeight="1">
      <c r="A290" s="208">
        <v>543.5</v>
      </c>
      <c r="B290" s="209">
        <v>16326.2</v>
      </c>
      <c r="C290" s="209">
        <v>15836.4</v>
      </c>
      <c r="D290" t="s" s="210">
        <v>202</v>
      </c>
      <c r="E290" s="32"/>
      <c r="F290" s="32"/>
      <c r="G290" s="32"/>
      <c r="H290" s="32"/>
      <c r="I290" s="32"/>
      <c r="J290" s="32"/>
      <c r="K290" s="32"/>
    </row>
    <row r="291" ht="13.55" customHeight="1">
      <c r="A291" s="208">
        <v>544</v>
      </c>
      <c r="B291" s="209">
        <v>16264.9</v>
      </c>
      <c r="C291" s="209">
        <v>15777</v>
      </c>
      <c r="D291" t="s" s="210">
        <v>202</v>
      </c>
      <c r="E291" s="32"/>
      <c r="F291" s="32"/>
      <c r="G291" s="32"/>
      <c r="H291" s="32"/>
      <c r="I291" s="32"/>
      <c r="J291" s="32"/>
      <c r="K291" s="32"/>
    </row>
    <row r="292" ht="13.55" customHeight="1">
      <c r="A292" s="208">
        <v>544.5</v>
      </c>
      <c r="B292" s="209">
        <v>16204.4</v>
      </c>
      <c r="C292" s="209">
        <v>15718.3</v>
      </c>
      <c r="D292" t="s" s="210">
        <v>202</v>
      </c>
      <c r="E292" s="32"/>
      <c r="F292" s="32"/>
      <c r="G292" s="32"/>
      <c r="H292" s="32"/>
      <c r="I292" s="32"/>
      <c r="J292" s="32"/>
      <c r="K292" s="32"/>
    </row>
    <row r="293" ht="13.55" customHeight="1">
      <c r="A293" s="208">
        <v>545</v>
      </c>
      <c r="B293" s="209">
        <v>16144</v>
      </c>
      <c r="C293" s="209">
        <v>15659.7</v>
      </c>
      <c r="D293" t="s" s="210">
        <v>202</v>
      </c>
      <c r="E293" s="32"/>
      <c r="F293" s="32"/>
      <c r="G293" s="32"/>
      <c r="H293" s="32"/>
      <c r="I293" s="32"/>
      <c r="J293" s="32"/>
      <c r="K293" s="32"/>
    </row>
    <row r="294" ht="13.55" customHeight="1">
      <c r="A294" s="208">
        <v>545.5</v>
      </c>
      <c r="B294" s="209">
        <v>16084.2</v>
      </c>
      <c r="C294" s="209">
        <v>15601.6</v>
      </c>
      <c r="D294" t="s" s="210">
        <v>202</v>
      </c>
      <c r="E294" s="32"/>
      <c r="F294" s="32"/>
      <c r="G294" s="32"/>
      <c r="H294" s="32"/>
      <c r="I294" s="32"/>
      <c r="J294" s="32"/>
      <c r="K294" s="32"/>
    </row>
    <row r="295" ht="13.55" customHeight="1">
      <c r="A295" s="208">
        <v>546</v>
      </c>
      <c r="B295" s="209">
        <v>16025</v>
      </c>
      <c r="C295" s="209">
        <v>15544.3</v>
      </c>
      <c r="D295" t="s" s="210">
        <v>202</v>
      </c>
      <c r="E295" s="32"/>
      <c r="F295" s="32"/>
      <c r="G295" s="32"/>
      <c r="H295" s="32"/>
      <c r="I295" s="32"/>
      <c r="J295" s="32"/>
      <c r="K295" s="32"/>
    </row>
    <row r="296" ht="13.55" customHeight="1">
      <c r="A296" s="208">
        <v>546.5</v>
      </c>
      <c r="B296" s="209">
        <v>15965.4</v>
      </c>
      <c r="C296" s="209">
        <v>15486.4</v>
      </c>
      <c r="D296" t="s" s="210">
        <v>202</v>
      </c>
      <c r="E296" s="32"/>
      <c r="F296" s="32"/>
      <c r="G296" s="32"/>
      <c r="H296" s="32"/>
      <c r="I296" s="32"/>
      <c r="J296" s="32"/>
      <c r="K296" s="32"/>
    </row>
    <row r="297" ht="13.55" customHeight="1">
      <c r="A297" s="208">
        <v>547</v>
      </c>
      <c r="B297" s="209">
        <v>15904</v>
      </c>
      <c r="C297" s="209">
        <v>15426.9</v>
      </c>
      <c r="D297" t="s" s="210">
        <v>202</v>
      </c>
      <c r="E297" s="32"/>
      <c r="F297" s="32"/>
      <c r="G297" s="32"/>
      <c r="H297" s="32"/>
      <c r="I297" s="32"/>
      <c r="J297" s="32"/>
      <c r="K297" s="32"/>
    </row>
    <row r="298" ht="13.55" customHeight="1">
      <c r="A298" s="208">
        <v>547.5</v>
      </c>
      <c r="B298" s="209">
        <v>15839.8</v>
      </c>
      <c r="C298" s="209">
        <v>15364.6</v>
      </c>
      <c r="D298" t="s" s="210">
        <v>202</v>
      </c>
      <c r="E298" s="32"/>
      <c r="F298" s="32"/>
      <c r="G298" s="32"/>
      <c r="H298" s="32"/>
      <c r="I298" s="32"/>
      <c r="J298" s="32"/>
      <c r="K298" s="32"/>
    </row>
    <row r="299" ht="13.55" customHeight="1">
      <c r="A299" s="208">
        <v>548</v>
      </c>
      <c r="B299" s="209">
        <v>15774</v>
      </c>
      <c r="C299" s="209">
        <v>15300.8</v>
      </c>
      <c r="D299" t="s" s="210">
        <v>202</v>
      </c>
      <c r="E299" s="32"/>
      <c r="F299" s="32"/>
      <c r="G299" s="32"/>
      <c r="H299" s="32"/>
      <c r="I299" s="32"/>
      <c r="J299" s="32"/>
      <c r="K299" s="32"/>
    </row>
    <row r="300" ht="13.55" customHeight="1">
      <c r="A300" s="208">
        <v>548.5</v>
      </c>
      <c r="B300" s="209">
        <v>15707</v>
      </c>
      <c r="C300" s="209">
        <v>15235.8</v>
      </c>
      <c r="D300" t="s" s="210">
        <v>202</v>
      </c>
      <c r="E300" s="32"/>
      <c r="F300" s="32"/>
      <c r="G300" s="32"/>
      <c r="H300" s="32"/>
      <c r="I300" s="32"/>
      <c r="J300" s="32"/>
      <c r="K300" s="32"/>
    </row>
    <row r="301" ht="13.55" customHeight="1">
      <c r="A301" s="208">
        <v>549</v>
      </c>
      <c r="B301" s="209">
        <v>15641</v>
      </c>
      <c r="C301" s="209">
        <v>15171.8</v>
      </c>
      <c r="D301" t="s" s="210">
        <v>202</v>
      </c>
      <c r="E301" s="32"/>
      <c r="F301" s="32"/>
      <c r="G301" s="32"/>
      <c r="H301" s="32"/>
      <c r="I301" s="32"/>
      <c r="J301" s="32"/>
      <c r="K301" s="32"/>
    </row>
    <row r="302" ht="13.55" customHeight="1">
      <c r="A302" s="208">
        <v>549.5</v>
      </c>
      <c r="B302" s="209">
        <v>15579.7</v>
      </c>
      <c r="C302" s="209">
        <v>15112.3</v>
      </c>
      <c r="D302" t="s" s="210">
        <v>202</v>
      </c>
      <c r="E302" s="32"/>
      <c r="F302" s="32"/>
      <c r="G302" s="32"/>
      <c r="H302" s="32"/>
      <c r="I302" s="32"/>
      <c r="J302" s="32"/>
      <c r="K302" s="32"/>
    </row>
    <row r="303" ht="13.55" customHeight="1">
      <c r="A303" s="208">
        <v>550</v>
      </c>
      <c r="B303" s="209">
        <v>15521.1</v>
      </c>
      <c r="C303" s="209">
        <v>15055.4</v>
      </c>
      <c r="D303" t="s" s="210">
        <v>202</v>
      </c>
      <c r="E303" s="32"/>
      <c r="F303" s="32"/>
      <c r="G303" s="32"/>
      <c r="H303" s="32"/>
      <c r="I303" s="32"/>
      <c r="J303" s="32"/>
      <c r="K303" s="32"/>
    </row>
    <row r="304" ht="13.55" customHeight="1">
      <c r="A304" s="208">
        <v>550.5</v>
      </c>
      <c r="B304" s="209">
        <v>15461.9</v>
      </c>
      <c r="C304" s="209">
        <v>14998.1</v>
      </c>
      <c r="D304" t="s" s="210">
        <v>202</v>
      </c>
      <c r="E304" s="32"/>
      <c r="F304" s="32"/>
      <c r="G304" s="32"/>
      <c r="H304" s="32"/>
      <c r="I304" s="32"/>
      <c r="J304" s="32"/>
      <c r="K304" s="32"/>
    </row>
    <row r="305" ht="13.55" customHeight="1">
      <c r="A305" s="208">
        <v>551</v>
      </c>
      <c r="B305" s="209">
        <v>15399</v>
      </c>
      <c r="C305" s="209">
        <v>14937</v>
      </c>
      <c r="D305" t="s" s="210">
        <v>202</v>
      </c>
      <c r="E305" s="32"/>
      <c r="F305" s="32"/>
      <c r="G305" s="32"/>
      <c r="H305" s="32"/>
      <c r="I305" s="32"/>
      <c r="J305" s="32"/>
      <c r="K305" s="32"/>
    </row>
    <row r="306" ht="13.55" customHeight="1">
      <c r="A306" s="208">
        <v>551.5</v>
      </c>
      <c r="B306" s="209">
        <v>15330.2</v>
      </c>
      <c r="C306" s="209">
        <v>14870.3</v>
      </c>
      <c r="D306" t="s" s="210">
        <v>202</v>
      </c>
      <c r="E306" s="32"/>
      <c r="F306" s="32"/>
      <c r="G306" s="32"/>
      <c r="H306" s="32"/>
      <c r="I306" s="32"/>
      <c r="J306" s="32"/>
      <c r="K306" s="32"/>
    </row>
    <row r="307" ht="13.55" customHeight="1">
      <c r="A307" s="208">
        <v>552</v>
      </c>
      <c r="B307" s="209">
        <v>15257.4</v>
      </c>
      <c r="C307" s="209">
        <v>14799.7</v>
      </c>
      <c r="D307" t="s" s="210">
        <v>202</v>
      </c>
      <c r="E307" s="32"/>
      <c r="F307" s="32"/>
      <c r="G307" s="32"/>
      <c r="H307" s="32"/>
      <c r="I307" s="32"/>
      <c r="J307" s="32"/>
      <c r="K307" s="32"/>
    </row>
    <row r="308" ht="13.55" customHeight="1">
      <c r="A308" s="208">
        <v>552.5</v>
      </c>
      <c r="B308" s="209">
        <v>15183.1</v>
      </c>
      <c r="C308" s="209">
        <v>14727.6</v>
      </c>
      <c r="D308" t="s" s="210">
        <v>202</v>
      </c>
      <c r="E308" s="32"/>
      <c r="F308" s="32"/>
      <c r="G308" s="32"/>
      <c r="H308" s="32"/>
      <c r="I308" s="32"/>
      <c r="J308" s="32"/>
      <c r="K308" s="32"/>
    </row>
    <row r="309" ht="13.55" customHeight="1">
      <c r="A309" s="208">
        <v>553</v>
      </c>
      <c r="B309" s="209">
        <v>15110</v>
      </c>
      <c r="C309" s="209">
        <v>14656.7</v>
      </c>
      <c r="D309" t="s" s="210">
        <v>202</v>
      </c>
      <c r="E309" s="32"/>
      <c r="F309" s="32"/>
      <c r="G309" s="32"/>
      <c r="H309" s="32"/>
      <c r="I309" s="32"/>
      <c r="J309" s="32"/>
      <c r="K309" s="32"/>
    </row>
    <row r="310" ht="13.55" customHeight="1">
      <c r="A310" s="208">
        <v>553.5</v>
      </c>
      <c r="B310" s="209">
        <v>15038.8</v>
      </c>
      <c r="C310" s="209">
        <v>14587.6</v>
      </c>
      <c r="D310" t="s" s="210">
        <v>202</v>
      </c>
      <c r="E310" s="32"/>
      <c r="F310" s="32"/>
      <c r="G310" s="32"/>
      <c r="H310" s="32"/>
      <c r="I310" s="32"/>
      <c r="J310" s="32"/>
      <c r="K310" s="32"/>
    </row>
    <row r="311" ht="13.55" customHeight="1">
      <c r="A311" s="208">
        <v>554</v>
      </c>
      <c r="B311" s="209">
        <v>14968.1</v>
      </c>
      <c r="C311" s="209">
        <v>14519.1</v>
      </c>
      <c r="D311" t="s" s="210">
        <v>202</v>
      </c>
      <c r="E311" s="32"/>
      <c r="F311" s="32"/>
      <c r="G311" s="32"/>
      <c r="H311" s="32"/>
      <c r="I311" s="32"/>
      <c r="J311" s="32"/>
      <c r="K311" s="32"/>
    </row>
    <row r="312" ht="13.55" customHeight="1">
      <c r="A312" s="208">
        <v>554.5</v>
      </c>
      <c r="B312" s="209">
        <v>14897.3</v>
      </c>
      <c r="C312" s="209">
        <v>14450.4</v>
      </c>
      <c r="D312" t="s" s="210">
        <v>202</v>
      </c>
      <c r="E312" s="32"/>
      <c r="F312" s="32"/>
      <c r="G312" s="32"/>
      <c r="H312" s="32"/>
      <c r="I312" s="32"/>
      <c r="J312" s="32"/>
      <c r="K312" s="32"/>
    </row>
    <row r="313" ht="13.55" customHeight="1">
      <c r="A313" s="208">
        <v>555</v>
      </c>
      <c r="B313" s="209">
        <v>14826</v>
      </c>
      <c r="C313" s="209">
        <v>14381.2</v>
      </c>
      <c r="D313" t="s" s="210">
        <v>202</v>
      </c>
      <c r="E313" s="32"/>
      <c r="F313" s="32"/>
      <c r="G313" s="32"/>
      <c r="H313" s="32"/>
      <c r="I313" s="32"/>
      <c r="J313" s="32"/>
      <c r="K313" s="32"/>
    </row>
    <row r="314" ht="13.55" customHeight="1">
      <c r="A314" s="208">
        <v>555.5</v>
      </c>
      <c r="B314" s="209">
        <v>14752.4</v>
      </c>
      <c r="C314" s="209">
        <v>14309.8</v>
      </c>
      <c r="D314" t="s" s="210">
        <v>202</v>
      </c>
      <c r="E314" s="32"/>
      <c r="F314" s="32"/>
      <c r="G314" s="32"/>
      <c r="H314" s="32"/>
      <c r="I314" s="32"/>
      <c r="J314" s="32"/>
      <c r="K314" s="32"/>
    </row>
    <row r="315" ht="13.55" customHeight="1">
      <c r="A315" s="208">
        <v>556</v>
      </c>
      <c r="B315" s="209">
        <v>14681</v>
      </c>
      <c r="C315" s="209">
        <v>14240.6</v>
      </c>
      <c r="D315" t="s" s="210">
        <v>202</v>
      </c>
      <c r="E315" s="32"/>
      <c r="F315" s="32"/>
      <c r="G315" s="32"/>
      <c r="H315" s="32"/>
      <c r="I315" s="32"/>
      <c r="J315" s="32"/>
      <c r="K315" s="32"/>
    </row>
    <row r="316" ht="13.55" customHeight="1">
      <c r="A316" s="208">
        <v>556.5</v>
      </c>
      <c r="B316" s="209">
        <v>14617.4</v>
      </c>
      <c r="C316" s="209">
        <v>14178.9</v>
      </c>
      <c r="D316" t="s" s="210">
        <v>202</v>
      </c>
      <c r="E316" s="32"/>
      <c r="F316" s="32"/>
      <c r="G316" s="32"/>
      <c r="H316" s="32"/>
      <c r="I316" s="32"/>
      <c r="J316" s="32"/>
      <c r="K316" s="32"/>
    </row>
    <row r="317" ht="13.55" customHeight="1">
      <c r="A317" s="208">
        <v>557</v>
      </c>
      <c r="B317" s="209">
        <v>14555</v>
      </c>
      <c r="C317" s="209">
        <v>14118.4</v>
      </c>
      <c r="D317" t="s" s="210">
        <v>202</v>
      </c>
      <c r="E317" s="32"/>
      <c r="F317" s="32"/>
      <c r="G317" s="32"/>
      <c r="H317" s="32"/>
      <c r="I317" s="32"/>
      <c r="J317" s="32"/>
      <c r="K317" s="32"/>
    </row>
    <row r="318" ht="13.55" customHeight="1">
      <c r="A318" s="208">
        <v>557.5</v>
      </c>
      <c r="B318" s="209">
        <v>14488.1</v>
      </c>
      <c r="C318" s="209">
        <v>14053.4</v>
      </c>
      <c r="D318" t="s" s="210">
        <v>202</v>
      </c>
      <c r="E318" s="32"/>
      <c r="F318" s="32"/>
      <c r="G318" s="32"/>
      <c r="H318" s="32"/>
      <c r="I318" s="32"/>
      <c r="J318" s="32"/>
      <c r="K318" s="32"/>
    </row>
    <row r="319" ht="13.55" customHeight="1">
      <c r="A319" s="208">
        <v>558</v>
      </c>
      <c r="B319" s="209">
        <v>14419</v>
      </c>
      <c r="C319" s="209">
        <v>13986.4</v>
      </c>
      <c r="D319" t="s" s="210">
        <v>202</v>
      </c>
      <c r="E319" s="32"/>
      <c r="F319" s="32"/>
      <c r="G319" s="32"/>
      <c r="H319" s="32"/>
      <c r="I319" s="32"/>
      <c r="J319" s="32"/>
      <c r="K319" s="32"/>
    </row>
    <row r="320" ht="13.55" customHeight="1">
      <c r="A320" s="208">
        <v>558.5</v>
      </c>
      <c r="B320" s="209">
        <v>14349.9</v>
      </c>
      <c r="C320" s="209">
        <v>13919.4</v>
      </c>
      <c r="D320" t="s" s="210">
        <v>202</v>
      </c>
      <c r="E320" s="32"/>
      <c r="F320" s="32"/>
      <c r="G320" s="32"/>
      <c r="H320" s="32"/>
      <c r="I320" s="32"/>
      <c r="J320" s="32"/>
      <c r="K320" s="32"/>
    </row>
    <row r="321" ht="13.55" customHeight="1">
      <c r="A321" s="208">
        <v>559</v>
      </c>
      <c r="B321" s="209">
        <v>14283</v>
      </c>
      <c r="C321" s="209">
        <v>13854.5</v>
      </c>
      <c r="D321" t="s" s="210">
        <v>202</v>
      </c>
      <c r="E321" s="32"/>
      <c r="F321" s="32"/>
      <c r="G321" s="32"/>
      <c r="H321" s="32"/>
      <c r="I321" s="32"/>
      <c r="J321" s="32"/>
      <c r="K321" s="32"/>
    </row>
    <row r="322" ht="13.55" customHeight="1">
      <c r="A322" s="208">
        <v>559.5</v>
      </c>
      <c r="B322" s="209">
        <v>14219.8</v>
      </c>
      <c r="C322" s="209">
        <v>13793.2</v>
      </c>
      <c r="D322" t="s" s="210">
        <v>202</v>
      </c>
      <c r="E322" s="32"/>
      <c r="F322" s="32"/>
      <c r="G322" s="32"/>
      <c r="H322" s="32"/>
      <c r="I322" s="32"/>
      <c r="J322" s="32"/>
      <c r="K322" s="32"/>
    </row>
    <row r="323" ht="13.55" customHeight="1">
      <c r="A323" s="208">
        <v>560</v>
      </c>
      <c r="B323" s="209">
        <v>14157</v>
      </c>
      <c r="C323" s="209">
        <v>13732.3</v>
      </c>
      <c r="D323" t="s" s="210">
        <v>202</v>
      </c>
      <c r="E323" s="32"/>
      <c r="F323" s="32"/>
      <c r="G323" s="32"/>
      <c r="H323" s="32"/>
      <c r="I323" s="32"/>
      <c r="J323" s="32"/>
      <c r="K323" s="32"/>
    </row>
    <row r="324" ht="13.55" customHeight="1">
      <c r="A324" s="208">
        <v>560.5</v>
      </c>
      <c r="B324" s="209">
        <v>14091</v>
      </c>
      <c r="C324" s="209">
        <v>13668.3</v>
      </c>
      <c r="D324" t="s" s="210">
        <v>202</v>
      </c>
      <c r="E324" s="32"/>
      <c r="F324" s="32"/>
      <c r="G324" s="32"/>
      <c r="H324" s="32"/>
      <c r="I324" s="32"/>
      <c r="J324" s="32"/>
      <c r="K324" s="32"/>
    </row>
    <row r="325" ht="13.55" customHeight="1">
      <c r="A325" s="208">
        <v>561</v>
      </c>
      <c r="B325" s="209">
        <v>14025</v>
      </c>
      <c r="C325" s="209">
        <v>13604.2</v>
      </c>
      <c r="D325" t="s" s="210">
        <v>202</v>
      </c>
      <c r="E325" s="32"/>
      <c r="F325" s="32"/>
      <c r="G325" s="32"/>
      <c r="H325" s="32"/>
      <c r="I325" s="32"/>
      <c r="J325" s="32"/>
      <c r="K325" s="32"/>
    </row>
    <row r="326" ht="13.55" customHeight="1">
      <c r="A326" s="208">
        <v>561.5</v>
      </c>
      <c r="B326" s="209">
        <v>13961.2</v>
      </c>
      <c r="C326" s="209">
        <v>13542.4</v>
      </c>
      <c r="D326" t="s" s="210">
        <v>202</v>
      </c>
      <c r="E326" s="32"/>
      <c r="F326" s="32"/>
      <c r="G326" s="32"/>
      <c r="H326" s="32"/>
      <c r="I326" s="32"/>
      <c r="J326" s="32"/>
      <c r="K326" s="32"/>
    </row>
    <row r="327" ht="13.55" customHeight="1">
      <c r="A327" s="208">
        <v>562</v>
      </c>
      <c r="B327" s="209">
        <v>13898.6</v>
      </c>
      <c r="C327" s="209">
        <v>13481.6</v>
      </c>
      <c r="D327" t="s" s="210">
        <v>202</v>
      </c>
      <c r="E327" s="32"/>
      <c r="F327" s="32"/>
      <c r="G327" s="32"/>
      <c r="H327" s="32"/>
      <c r="I327" s="32"/>
      <c r="J327" s="32"/>
      <c r="K327" s="32"/>
    </row>
    <row r="328" ht="13.55" customHeight="1">
      <c r="A328" s="208">
        <v>562.5</v>
      </c>
      <c r="B328" s="209">
        <v>13836.6</v>
      </c>
      <c r="C328" s="209">
        <v>13421.5</v>
      </c>
      <c r="D328" t="s" s="210">
        <v>202</v>
      </c>
      <c r="E328" s="32"/>
      <c r="F328" s="32"/>
      <c r="G328" s="32"/>
      <c r="H328" s="32"/>
      <c r="I328" s="32"/>
      <c r="J328" s="32"/>
      <c r="K328" s="32"/>
    </row>
    <row r="329" ht="13.55" customHeight="1">
      <c r="A329" s="208">
        <v>563</v>
      </c>
      <c r="B329" s="209">
        <v>13774.7</v>
      </c>
      <c r="C329" s="209">
        <v>13361.4</v>
      </c>
      <c r="D329" t="s" s="210">
        <v>202</v>
      </c>
      <c r="E329" s="32"/>
      <c r="F329" s="32"/>
      <c r="G329" s="32"/>
      <c r="H329" s="32"/>
      <c r="I329" s="32"/>
      <c r="J329" s="32"/>
      <c r="K329" s="32"/>
    </row>
    <row r="330" ht="13.55" customHeight="1">
      <c r="A330" s="208">
        <v>563.5</v>
      </c>
      <c r="B330" s="209">
        <v>13712.3</v>
      </c>
      <c r="C330" s="209">
        <v>13301</v>
      </c>
      <c r="D330" t="s" s="210">
        <v>202</v>
      </c>
      <c r="E330" s="32"/>
      <c r="F330" s="32"/>
      <c r="G330" s="32"/>
      <c r="H330" s="32"/>
      <c r="I330" s="32"/>
      <c r="J330" s="32"/>
      <c r="K330" s="32"/>
    </row>
    <row r="331" ht="13.55" customHeight="1">
      <c r="A331" s="208">
        <v>564</v>
      </c>
      <c r="B331" s="209">
        <v>13649</v>
      </c>
      <c r="C331" s="209">
        <v>13239.5</v>
      </c>
      <c r="D331" t="s" s="210">
        <v>202</v>
      </c>
      <c r="E331" s="32"/>
      <c r="F331" s="32"/>
      <c r="G331" s="32"/>
      <c r="H331" s="32"/>
      <c r="I331" s="32"/>
      <c r="J331" s="32"/>
      <c r="K331" s="32"/>
    </row>
    <row r="332" ht="13.55" customHeight="1">
      <c r="A332" s="208">
        <v>564.5</v>
      </c>
      <c r="B332" s="209">
        <v>13585.1</v>
      </c>
      <c r="C332" s="209">
        <v>13177.6</v>
      </c>
      <c r="D332" t="s" s="210">
        <v>202</v>
      </c>
      <c r="E332" s="32"/>
      <c r="F332" s="32"/>
      <c r="G332" s="32"/>
      <c r="H332" s="32"/>
      <c r="I332" s="32"/>
      <c r="J332" s="32"/>
      <c r="K332" s="32"/>
    </row>
    <row r="333" ht="13.55" customHeight="1">
      <c r="A333" s="208">
        <v>565</v>
      </c>
      <c r="B333" s="209">
        <v>13520.9</v>
      </c>
      <c r="C333" s="209">
        <v>13115.3</v>
      </c>
      <c r="D333" t="s" s="210">
        <v>202</v>
      </c>
      <c r="E333" s="32"/>
      <c r="F333" s="32"/>
      <c r="G333" s="32"/>
      <c r="H333" s="32"/>
      <c r="I333" s="32"/>
      <c r="J333" s="32"/>
      <c r="K333" s="32"/>
    </row>
    <row r="334" ht="13.55" customHeight="1">
      <c r="A334" s="208">
        <v>565.5</v>
      </c>
      <c r="B334" s="209">
        <v>13455.5</v>
      </c>
      <c r="C334" s="209">
        <v>13051.8</v>
      </c>
      <c r="D334" t="s" s="210">
        <v>202</v>
      </c>
      <c r="E334" s="32"/>
      <c r="F334" s="32"/>
      <c r="G334" s="32"/>
      <c r="H334" s="32"/>
      <c r="I334" s="32"/>
      <c r="J334" s="32"/>
      <c r="K334" s="32"/>
    </row>
    <row r="335" ht="13.55" customHeight="1">
      <c r="A335" s="208">
        <v>566</v>
      </c>
      <c r="B335" s="209">
        <v>13388</v>
      </c>
      <c r="C335" s="209">
        <v>12986.4</v>
      </c>
      <c r="D335" t="s" s="210">
        <v>202</v>
      </c>
      <c r="E335" s="32"/>
      <c r="F335" s="32"/>
      <c r="G335" s="32"/>
      <c r="H335" s="32"/>
      <c r="I335" s="32"/>
      <c r="J335" s="32"/>
      <c r="K335" s="32"/>
    </row>
    <row r="336" ht="13.55" customHeight="1">
      <c r="A336" s="208">
        <v>566.5</v>
      </c>
      <c r="B336" s="209">
        <v>13316.8</v>
      </c>
      <c r="C336" s="209">
        <v>12917.3</v>
      </c>
      <c r="D336" t="s" s="210">
        <v>202</v>
      </c>
      <c r="E336" s="32"/>
      <c r="F336" s="32"/>
      <c r="G336" s="32"/>
      <c r="H336" s="32"/>
      <c r="I336" s="32"/>
      <c r="J336" s="32"/>
      <c r="K336" s="32"/>
    </row>
    <row r="337" ht="13.55" customHeight="1">
      <c r="A337" s="208">
        <v>567</v>
      </c>
      <c r="B337" s="209">
        <v>13244</v>
      </c>
      <c r="C337" s="209">
        <v>12846.7</v>
      </c>
      <c r="D337" t="s" s="210">
        <v>202</v>
      </c>
      <c r="E337" s="32"/>
      <c r="F337" s="32"/>
      <c r="G337" s="32"/>
      <c r="H337" s="32"/>
      <c r="I337" s="32"/>
      <c r="J337" s="32"/>
      <c r="K337" s="32"/>
    </row>
    <row r="338" ht="13.55" customHeight="1">
      <c r="A338" s="208">
        <v>567.5</v>
      </c>
      <c r="B338" s="209">
        <v>13172.1</v>
      </c>
      <c r="C338" s="209">
        <v>12777</v>
      </c>
      <c r="D338" t="s" s="210">
        <v>202</v>
      </c>
      <c r="E338" s="32"/>
      <c r="F338" s="32"/>
      <c r="G338" s="32"/>
      <c r="H338" s="32"/>
      <c r="I338" s="32"/>
      <c r="J338" s="32"/>
      <c r="K338" s="32"/>
    </row>
    <row r="339" ht="13.55" customHeight="1">
      <c r="A339" s="208">
        <v>568</v>
      </c>
      <c r="B339" s="209">
        <v>13100</v>
      </c>
      <c r="C339" s="209">
        <v>12707</v>
      </c>
      <c r="D339" t="s" s="210">
        <v>202</v>
      </c>
      <c r="E339" s="32"/>
      <c r="F339" s="32"/>
      <c r="G339" s="32"/>
      <c r="H339" s="32"/>
      <c r="I339" s="32"/>
      <c r="J339" s="32"/>
      <c r="K339" s="32"/>
    </row>
    <row r="340" ht="13.55" customHeight="1">
      <c r="A340" s="208">
        <v>568.5</v>
      </c>
      <c r="B340" s="209">
        <v>13027</v>
      </c>
      <c r="C340" s="209">
        <v>12636.2</v>
      </c>
      <c r="D340" t="s" s="210">
        <v>202</v>
      </c>
      <c r="E340" s="32"/>
      <c r="F340" s="32"/>
      <c r="G340" s="32"/>
      <c r="H340" s="32"/>
      <c r="I340" s="32"/>
      <c r="J340" s="32"/>
      <c r="K340" s="32"/>
    </row>
    <row r="341" ht="13.55" customHeight="1">
      <c r="A341" s="208">
        <v>569</v>
      </c>
      <c r="B341" s="209">
        <v>12954</v>
      </c>
      <c r="C341" s="209">
        <v>12565.4</v>
      </c>
      <c r="D341" t="s" s="210">
        <v>202</v>
      </c>
      <c r="E341" s="32"/>
      <c r="F341" s="32"/>
      <c r="G341" s="32"/>
      <c r="H341" s="32"/>
      <c r="I341" s="32"/>
      <c r="J341" s="32"/>
      <c r="K341" s="32"/>
    </row>
    <row r="342" ht="13.55" customHeight="1">
      <c r="A342" s="208">
        <v>569.5</v>
      </c>
      <c r="B342" s="209">
        <v>12881.6</v>
      </c>
      <c r="C342" s="209">
        <v>12495.1</v>
      </c>
      <c r="D342" t="s" s="210">
        <v>202</v>
      </c>
      <c r="E342" s="32"/>
      <c r="F342" s="32"/>
      <c r="G342" s="32"/>
      <c r="H342" s="32"/>
      <c r="I342" s="32"/>
      <c r="J342" s="32"/>
      <c r="K342" s="32"/>
    </row>
    <row r="343" ht="13.55" customHeight="1">
      <c r="A343" s="208">
        <v>570</v>
      </c>
      <c r="B343" s="209">
        <v>12810</v>
      </c>
      <c r="C343" s="209">
        <v>12425.7</v>
      </c>
      <c r="D343" t="s" s="210">
        <v>203</v>
      </c>
      <c r="E343" s="32"/>
      <c r="F343" s="32"/>
      <c r="G343" s="32"/>
      <c r="H343" s="32"/>
      <c r="I343" s="32"/>
      <c r="J343" s="32"/>
      <c r="K343" s="32"/>
    </row>
    <row r="344" ht="13.55" customHeight="1">
      <c r="A344" s="208">
        <v>570.5</v>
      </c>
      <c r="B344" s="209">
        <v>12740.3</v>
      </c>
      <c r="C344" s="209">
        <v>12358</v>
      </c>
      <c r="D344" t="s" s="210">
        <v>203</v>
      </c>
      <c r="E344" s="32"/>
      <c r="F344" s="32"/>
      <c r="G344" s="32"/>
      <c r="H344" s="32"/>
      <c r="I344" s="32"/>
      <c r="J344" s="32"/>
      <c r="K344" s="32"/>
    </row>
    <row r="345" ht="13.55" customHeight="1">
      <c r="A345" s="208">
        <v>571</v>
      </c>
      <c r="B345" s="209">
        <v>12671</v>
      </c>
      <c r="C345" s="209">
        <v>12290.9</v>
      </c>
      <c r="D345" t="s" s="210">
        <v>203</v>
      </c>
      <c r="E345" s="32"/>
      <c r="F345" s="32"/>
      <c r="G345" s="32"/>
      <c r="H345" s="32"/>
      <c r="I345" s="32"/>
      <c r="J345" s="32"/>
      <c r="K345" s="32"/>
    </row>
    <row r="346" ht="13.55" customHeight="1">
      <c r="A346" s="208">
        <v>571.5</v>
      </c>
      <c r="B346" s="209">
        <v>12601.4</v>
      </c>
      <c r="C346" s="209">
        <v>12223.3</v>
      </c>
      <c r="D346" t="s" s="210">
        <v>203</v>
      </c>
      <c r="E346" s="32"/>
      <c r="F346" s="32"/>
      <c r="G346" s="32"/>
      <c r="H346" s="32"/>
      <c r="I346" s="32"/>
      <c r="J346" s="32"/>
      <c r="K346" s="32"/>
    </row>
    <row r="347" ht="13.55" customHeight="1">
      <c r="A347" s="208">
        <v>572</v>
      </c>
      <c r="B347" s="209">
        <v>12531.9</v>
      </c>
      <c r="C347" s="209">
        <v>12156</v>
      </c>
      <c r="D347" t="s" s="210">
        <v>203</v>
      </c>
      <c r="E347" s="32"/>
      <c r="F347" s="32"/>
      <c r="G347" s="32"/>
      <c r="H347" s="32"/>
      <c r="I347" s="32"/>
      <c r="J347" s="32"/>
      <c r="K347" s="32"/>
    </row>
    <row r="348" ht="13.55" customHeight="1">
      <c r="A348" s="208">
        <v>572.5</v>
      </c>
      <c r="B348" s="209">
        <v>12462.6</v>
      </c>
      <c r="C348" s="209">
        <v>12088.7</v>
      </c>
      <c r="D348" t="s" s="210">
        <v>203</v>
      </c>
      <c r="E348" s="32"/>
      <c r="F348" s="32"/>
      <c r="G348" s="32"/>
      <c r="H348" s="32"/>
      <c r="I348" s="32"/>
      <c r="J348" s="32"/>
      <c r="K348" s="32"/>
    </row>
    <row r="349" ht="13.55" customHeight="1">
      <c r="A349" s="208">
        <v>573</v>
      </c>
      <c r="B349" s="209">
        <v>12393.3</v>
      </c>
      <c r="C349" s="209">
        <v>12021.5</v>
      </c>
      <c r="D349" t="s" s="210">
        <v>203</v>
      </c>
      <c r="E349" s="32"/>
      <c r="F349" s="32"/>
      <c r="G349" s="32"/>
      <c r="H349" s="32"/>
      <c r="I349" s="32"/>
      <c r="J349" s="32"/>
      <c r="K349" s="32"/>
    </row>
    <row r="350" ht="13.55" customHeight="1">
      <c r="A350" s="208">
        <v>573.5</v>
      </c>
      <c r="B350" s="209">
        <v>12323.9</v>
      </c>
      <c r="C350" s="209">
        <v>11954.2</v>
      </c>
      <c r="D350" t="s" s="210">
        <v>203</v>
      </c>
      <c r="E350" s="32"/>
      <c r="F350" s="32"/>
      <c r="G350" s="32"/>
      <c r="H350" s="32"/>
      <c r="I350" s="32"/>
      <c r="J350" s="32"/>
      <c r="K350" s="32"/>
    </row>
    <row r="351" ht="13.55" customHeight="1">
      <c r="A351" s="208">
        <v>574</v>
      </c>
      <c r="B351" s="209">
        <v>12254.3</v>
      </c>
      <c r="C351" s="209">
        <v>11886.7</v>
      </c>
      <c r="D351" t="s" s="210">
        <v>203</v>
      </c>
      <c r="E351" s="32"/>
      <c r="F351" s="32"/>
      <c r="G351" s="32"/>
      <c r="H351" s="32"/>
      <c r="I351" s="32"/>
      <c r="J351" s="32"/>
      <c r="K351" s="32"/>
    </row>
    <row r="352" ht="13.55" customHeight="1">
      <c r="A352" s="208">
        <v>574.5</v>
      </c>
      <c r="B352" s="209">
        <v>12184.5</v>
      </c>
      <c r="C352" s="209">
        <v>11819</v>
      </c>
      <c r="D352" t="s" s="210">
        <v>203</v>
      </c>
      <c r="E352" s="32"/>
      <c r="F352" s="32"/>
      <c r="G352" s="32"/>
      <c r="H352" s="32"/>
      <c r="I352" s="32"/>
      <c r="J352" s="32"/>
      <c r="K352" s="32"/>
    </row>
    <row r="353" ht="13.55" customHeight="1">
      <c r="A353" s="208">
        <v>575</v>
      </c>
      <c r="B353" s="209">
        <v>12114.4</v>
      </c>
      <c r="C353" s="209">
        <v>11751</v>
      </c>
      <c r="D353" t="s" s="210">
        <v>203</v>
      </c>
      <c r="E353" s="32"/>
      <c r="F353" s="32"/>
      <c r="G353" s="32"/>
      <c r="H353" s="32"/>
      <c r="I353" s="32"/>
      <c r="J353" s="32"/>
      <c r="K353" s="32"/>
    </row>
    <row r="354" ht="13.55" customHeight="1">
      <c r="A354" s="208">
        <v>575.5</v>
      </c>
      <c r="B354" s="209">
        <v>12043.9</v>
      </c>
      <c r="C354" s="209">
        <v>11682.6</v>
      </c>
      <c r="D354" t="s" s="210">
        <v>203</v>
      </c>
      <c r="E354" s="32"/>
      <c r="F354" s="32"/>
      <c r="G354" s="32"/>
      <c r="H354" s="32"/>
      <c r="I354" s="32"/>
      <c r="J354" s="32"/>
      <c r="K354" s="32"/>
    </row>
    <row r="355" ht="13.55" customHeight="1">
      <c r="A355" s="208">
        <v>576</v>
      </c>
      <c r="B355" s="209">
        <v>11972.9</v>
      </c>
      <c r="C355" s="209">
        <v>11613.7</v>
      </c>
      <c r="D355" t="s" s="210">
        <v>203</v>
      </c>
      <c r="E355" s="32"/>
      <c r="F355" s="32"/>
      <c r="G355" s="32"/>
      <c r="H355" s="32"/>
      <c r="I355" s="32"/>
      <c r="J355" s="32"/>
      <c r="K355" s="32"/>
    </row>
    <row r="356" ht="13.55" customHeight="1">
      <c r="A356" s="208">
        <v>576.5</v>
      </c>
      <c r="B356" s="209">
        <v>11901.3</v>
      </c>
      <c r="C356" s="209">
        <v>11544.2</v>
      </c>
      <c r="D356" t="s" s="210">
        <v>203</v>
      </c>
      <c r="E356" s="32"/>
      <c r="F356" s="32"/>
      <c r="G356" s="32"/>
      <c r="H356" s="32"/>
      <c r="I356" s="32"/>
      <c r="J356" s="32"/>
      <c r="K356" s="32"/>
    </row>
    <row r="357" ht="13.55" customHeight="1">
      <c r="A357" s="208">
        <v>577</v>
      </c>
      <c r="B357" s="209">
        <v>11829</v>
      </c>
      <c r="C357" s="209">
        <v>11474.1</v>
      </c>
      <c r="D357" t="s" s="210">
        <v>203</v>
      </c>
      <c r="E357" s="32"/>
      <c r="F357" s="32"/>
      <c r="G357" s="32"/>
      <c r="H357" s="32"/>
      <c r="I357" s="32"/>
      <c r="J357" s="32"/>
      <c r="K357" s="32"/>
    </row>
    <row r="358" ht="13.55" customHeight="1">
      <c r="A358" s="208">
        <v>577.5</v>
      </c>
      <c r="B358" s="209">
        <v>11754.3</v>
      </c>
      <c r="C358" s="209">
        <v>11401.7</v>
      </c>
      <c r="D358" t="s" s="210">
        <v>203</v>
      </c>
      <c r="E358" s="32"/>
      <c r="F358" s="32"/>
      <c r="G358" s="32"/>
      <c r="H358" s="32"/>
      <c r="I358" s="32"/>
      <c r="J358" s="32"/>
      <c r="K358" s="32"/>
    </row>
    <row r="359" ht="13.55" customHeight="1">
      <c r="A359" s="208">
        <v>578</v>
      </c>
      <c r="B359" s="209">
        <v>11677.7</v>
      </c>
      <c r="C359" s="209">
        <v>11327.3</v>
      </c>
      <c r="D359" t="s" s="210">
        <v>203</v>
      </c>
      <c r="E359" s="32"/>
      <c r="F359" s="32"/>
      <c r="G359" s="32"/>
      <c r="H359" s="32"/>
      <c r="I359" s="32"/>
      <c r="J359" s="32"/>
      <c r="K359" s="32"/>
    </row>
    <row r="360" ht="13.55" customHeight="1">
      <c r="A360" s="208">
        <v>578.5</v>
      </c>
      <c r="B360" s="209">
        <v>11602.2</v>
      </c>
      <c r="C360" s="209">
        <v>11254.1</v>
      </c>
      <c r="D360" t="s" s="210">
        <v>203</v>
      </c>
      <c r="E360" s="32"/>
      <c r="F360" s="32"/>
      <c r="G360" s="32"/>
      <c r="H360" s="32"/>
      <c r="I360" s="32"/>
      <c r="J360" s="32"/>
      <c r="K360" s="32"/>
    </row>
    <row r="361" ht="13.55" customHeight="1">
      <c r="A361" s="208">
        <v>579</v>
      </c>
      <c r="B361" s="209">
        <v>11531</v>
      </c>
      <c r="C361" s="209">
        <v>11185.1</v>
      </c>
      <c r="D361" t="s" s="210">
        <v>203</v>
      </c>
      <c r="E361" s="32"/>
      <c r="F361" s="32"/>
      <c r="G361" s="32"/>
      <c r="H361" s="32"/>
      <c r="I361" s="32"/>
      <c r="J361" s="32"/>
      <c r="K361" s="32"/>
    </row>
    <row r="362" ht="13.55" customHeight="1">
      <c r="A362" s="208">
        <v>579.5</v>
      </c>
      <c r="B362" s="209">
        <v>11468.6</v>
      </c>
      <c r="C362" s="209">
        <v>11124.6</v>
      </c>
      <c r="D362" t="s" s="210">
        <v>203</v>
      </c>
      <c r="E362" s="32"/>
      <c r="F362" s="32"/>
      <c r="G362" s="32"/>
      <c r="H362" s="32"/>
      <c r="I362" s="32"/>
      <c r="J362" s="32"/>
      <c r="K362" s="32"/>
    </row>
    <row r="363" ht="13.55" customHeight="1">
      <c r="A363" s="208">
        <v>580</v>
      </c>
      <c r="B363" s="209">
        <v>11404</v>
      </c>
      <c r="C363" s="209">
        <v>11061.9</v>
      </c>
      <c r="D363" t="s" s="210">
        <v>203</v>
      </c>
      <c r="E363" s="32"/>
      <c r="F363" s="32"/>
      <c r="G363" s="32"/>
      <c r="H363" s="32"/>
      <c r="I363" s="32"/>
      <c r="J363" s="32"/>
      <c r="K363" s="32"/>
    </row>
    <row r="364" ht="13.55" customHeight="1">
      <c r="A364" s="208">
        <v>580.5</v>
      </c>
      <c r="B364" s="209">
        <v>11321</v>
      </c>
      <c r="C364" s="209">
        <v>10981.3</v>
      </c>
      <c r="D364" t="s" s="210">
        <v>203</v>
      </c>
      <c r="E364" s="32"/>
      <c r="F364" s="32"/>
      <c r="G364" s="32"/>
      <c r="H364" s="32"/>
      <c r="I364" s="32"/>
      <c r="J364" s="32"/>
      <c r="K364" s="32"/>
    </row>
    <row r="365" ht="13.55" customHeight="1">
      <c r="A365" s="208">
        <v>581</v>
      </c>
      <c r="B365" s="209">
        <v>11235</v>
      </c>
      <c r="C365" s="209">
        <v>10897.9</v>
      </c>
      <c r="D365" t="s" s="210">
        <v>203</v>
      </c>
      <c r="E365" s="32"/>
      <c r="F365" s="32"/>
      <c r="G365" s="32"/>
      <c r="H365" s="32"/>
      <c r="I365" s="32"/>
      <c r="J365" s="32"/>
      <c r="K365" s="32"/>
    </row>
    <row r="366" ht="13.55" customHeight="1">
      <c r="A366" s="208">
        <v>581.5</v>
      </c>
      <c r="B366" s="209">
        <v>11160</v>
      </c>
      <c r="C366" s="209">
        <v>10825.2</v>
      </c>
      <c r="D366" t="s" s="210">
        <v>203</v>
      </c>
      <c r="E366" s="32"/>
      <c r="F366" s="32"/>
      <c r="G366" s="32"/>
      <c r="H366" s="32"/>
      <c r="I366" s="32"/>
      <c r="J366" s="32"/>
      <c r="K366" s="32"/>
    </row>
    <row r="367" ht="13.55" customHeight="1">
      <c r="A367" s="208">
        <v>582</v>
      </c>
      <c r="B367" s="209">
        <v>11089.3</v>
      </c>
      <c r="C367" s="209">
        <v>10756.6</v>
      </c>
      <c r="D367" t="s" s="210">
        <v>203</v>
      </c>
      <c r="E367" s="32"/>
      <c r="F367" s="32"/>
      <c r="G367" s="32"/>
      <c r="H367" s="32"/>
      <c r="I367" s="32"/>
      <c r="J367" s="32"/>
      <c r="K367" s="32"/>
    </row>
    <row r="368" ht="13.55" customHeight="1">
      <c r="A368" s="208">
        <v>582.5</v>
      </c>
      <c r="B368" s="209">
        <v>11019.7</v>
      </c>
      <c r="C368" s="209">
        <v>10689.2</v>
      </c>
      <c r="D368" t="s" s="210">
        <v>203</v>
      </c>
      <c r="E368" s="32"/>
      <c r="F368" s="32"/>
      <c r="G368" s="32"/>
      <c r="H368" s="32"/>
      <c r="I368" s="32"/>
      <c r="J368" s="32"/>
      <c r="K368" s="32"/>
    </row>
    <row r="369" ht="13.55" customHeight="1">
      <c r="A369" s="208">
        <v>583</v>
      </c>
      <c r="B369" s="209">
        <v>10948</v>
      </c>
      <c r="C369" s="209">
        <v>10619.6</v>
      </c>
      <c r="D369" t="s" s="210">
        <v>203</v>
      </c>
      <c r="E369" s="32"/>
      <c r="F369" s="32"/>
      <c r="G369" s="32"/>
      <c r="H369" s="32"/>
      <c r="I369" s="32"/>
      <c r="J369" s="32"/>
      <c r="K369" s="32"/>
    </row>
    <row r="370" ht="13.55" customHeight="1">
      <c r="A370" s="208">
        <v>583.5</v>
      </c>
      <c r="B370" s="209">
        <v>10871.9</v>
      </c>
      <c r="C370" s="209">
        <v>10545.8</v>
      </c>
      <c r="D370" t="s" s="210">
        <v>203</v>
      </c>
      <c r="E370" s="32"/>
      <c r="F370" s="32"/>
      <c r="G370" s="32"/>
      <c r="H370" s="32"/>
      <c r="I370" s="32"/>
      <c r="J370" s="32"/>
      <c r="K370" s="32"/>
    </row>
    <row r="371" ht="13.55" customHeight="1">
      <c r="A371" s="208">
        <v>584</v>
      </c>
      <c r="B371" s="209">
        <v>10793.6</v>
      </c>
      <c r="C371" s="209">
        <v>10469.8</v>
      </c>
      <c r="D371" t="s" s="210">
        <v>203</v>
      </c>
      <c r="E371" s="32"/>
      <c r="F371" s="32"/>
      <c r="G371" s="32"/>
      <c r="H371" s="32"/>
      <c r="I371" s="32"/>
      <c r="J371" s="32"/>
      <c r="K371" s="32"/>
    </row>
    <row r="372" ht="13.55" customHeight="1">
      <c r="A372" s="208">
        <v>584.5</v>
      </c>
      <c r="B372" s="209">
        <v>10716.3</v>
      </c>
      <c r="C372" s="209">
        <v>10394.8</v>
      </c>
      <c r="D372" t="s" s="210">
        <v>203</v>
      </c>
      <c r="E372" s="32"/>
      <c r="F372" s="32"/>
      <c r="G372" s="32"/>
      <c r="H372" s="32"/>
      <c r="I372" s="32"/>
      <c r="J372" s="32"/>
      <c r="K372" s="32"/>
    </row>
    <row r="373" ht="13.55" customHeight="1">
      <c r="A373" s="208">
        <v>585</v>
      </c>
      <c r="B373" s="209">
        <v>10643</v>
      </c>
      <c r="C373" s="209">
        <v>10323.7</v>
      </c>
      <c r="D373" t="s" s="210">
        <v>203</v>
      </c>
      <c r="E373" s="32"/>
      <c r="F373" s="32"/>
      <c r="G373" s="32"/>
      <c r="H373" s="32"/>
      <c r="I373" s="32"/>
      <c r="J373" s="32"/>
      <c r="K373" s="32"/>
    </row>
    <row r="374" ht="13.55" customHeight="1">
      <c r="A374" s="208">
        <v>585.5</v>
      </c>
      <c r="B374" s="209">
        <v>10577</v>
      </c>
      <c r="C374" s="209">
        <v>10259.7</v>
      </c>
      <c r="D374" t="s" s="210">
        <v>203</v>
      </c>
      <c r="E374" s="32"/>
      <c r="F374" s="32"/>
      <c r="G374" s="32"/>
      <c r="H374" s="32"/>
      <c r="I374" s="32"/>
      <c r="J374" s="32"/>
      <c r="K374" s="32"/>
    </row>
    <row r="375" ht="13.55" customHeight="1">
      <c r="A375" s="208">
        <v>586</v>
      </c>
      <c r="B375" s="209">
        <v>10511</v>
      </c>
      <c r="C375" s="209">
        <v>10195.7</v>
      </c>
      <c r="D375" t="s" s="210">
        <v>203</v>
      </c>
      <c r="E375" s="32"/>
      <c r="F375" s="32"/>
      <c r="G375" s="32"/>
      <c r="H375" s="32"/>
      <c r="I375" s="32"/>
      <c r="J375" s="32"/>
      <c r="K375" s="32"/>
    </row>
    <row r="376" ht="13.55" customHeight="1">
      <c r="A376" s="208">
        <v>586.5</v>
      </c>
      <c r="B376" s="209">
        <v>10437.3</v>
      </c>
      <c r="C376" s="209">
        <v>10124.2</v>
      </c>
      <c r="D376" t="s" s="210">
        <v>203</v>
      </c>
      <c r="E376" s="32"/>
      <c r="F376" s="32"/>
      <c r="G376" s="32"/>
      <c r="H376" s="32"/>
      <c r="I376" s="32"/>
      <c r="J376" s="32"/>
      <c r="K376" s="32"/>
    </row>
    <row r="377" ht="13.55" customHeight="1">
      <c r="A377" s="208">
        <v>587</v>
      </c>
      <c r="B377" s="209">
        <v>10359.3</v>
      </c>
      <c r="C377" s="209">
        <v>10048.5</v>
      </c>
      <c r="D377" t="s" s="210">
        <v>203</v>
      </c>
      <c r="E377" s="32"/>
      <c r="F377" s="32"/>
      <c r="G377" s="32"/>
      <c r="H377" s="32"/>
      <c r="I377" s="32"/>
      <c r="J377" s="32"/>
      <c r="K377" s="32"/>
    </row>
    <row r="378" ht="13.55" customHeight="1">
      <c r="A378" s="208">
        <v>587.5</v>
      </c>
      <c r="B378" s="209">
        <v>10281.1</v>
      </c>
      <c r="C378" s="209">
        <v>9972.700000000001</v>
      </c>
      <c r="D378" t="s" s="210">
        <v>203</v>
      </c>
      <c r="E378" s="32"/>
      <c r="F378" s="32"/>
      <c r="G378" s="32"/>
      <c r="H378" s="32"/>
      <c r="I378" s="32"/>
      <c r="J378" s="32"/>
      <c r="K378" s="32"/>
    </row>
    <row r="379" ht="13.55" customHeight="1">
      <c r="A379" s="208">
        <v>588</v>
      </c>
      <c r="B379" s="209">
        <v>10207</v>
      </c>
      <c r="C379" s="209">
        <v>9900.799999999999</v>
      </c>
      <c r="D379" t="s" s="210">
        <v>203</v>
      </c>
      <c r="E379" s="32"/>
      <c r="F379" s="32"/>
      <c r="G379" s="32"/>
      <c r="H379" s="32"/>
      <c r="I379" s="32"/>
      <c r="J379" s="32"/>
      <c r="K379" s="32"/>
    </row>
    <row r="380" ht="13.55" customHeight="1">
      <c r="A380" s="208">
        <v>588.5</v>
      </c>
      <c r="B380" s="209">
        <v>10139.5</v>
      </c>
      <c r="C380" s="209">
        <v>9835.299999999999</v>
      </c>
      <c r="D380" t="s" s="210">
        <v>203</v>
      </c>
      <c r="E380" s="32"/>
      <c r="F380" s="32"/>
      <c r="G380" s="32"/>
      <c r="H380" s="32"/>
      <c r="I380" s="32"/>
      <c r="J380" s="32"/>
      <c r="K380" s="32"/>
    </row>
    <row r="381" ht="13.55" customHeight="1">
      <c r="A381" s="208">
        <v>589</v>
      </c>
      <c r="B381" s="209">
        <v>10073</v>
      </c>
      <c r="C381" s="209">
        <v>9770.799999999999</v>
      </c>
      <c r="D381" t="s" s="210">
        <v>203</v>
      </c>
      <c r="E381" s="32"/>
      <c r="F381" s="32"/>
      <c r="G381" s="32"/>
      <c r="H381" s="32"/>
      <c r="I381" s="32"/>
      <c r="J381" s="32"/>
      <c r="K381" s="32"/>
    </row>
    <row r="382" ht="13.55" customHeight="1">
      <c r="A382" s="208">
        <v>589.5</v>
      </c>
      <c r="B382" s="209">
        <v>10003.6</v>
      </c>
      <c r="C382" s="209">
        <v>9703.5</v>
      </c>
      <c r="D382" t="s" s="210">
        <v>203</v>
      </c>
      <c r="E382" s="32"/>
      <c r="F382" s="32"/>
      <c r="G382" s="32"/>
      <c r="H382" s="32"/>
      <c r="I382" s="32"/>
      <c r="J382" s="32"/>
      <c r="K382" s="32"/>
    </row>
    <row r="383" ht="13.55" customHeight="1">
      <c r="A383" s="208">
        <v>590</v>
      </c>
      <c r="B383" s="209">
        <v>9933</v>
      </c>
      <c r="C383" s="209">
        <v>9635</v>
      </c>
      <c r="D383" t="s" s="210">
        <v>203</v>
      </c>
      <c r="E383" s="32"/>
      <c r="F383" s="32"/>
      <c r="G383" s="32"/>
      <c r="H383" s="32"/>
      <c r="I383" s="32"/>
      <c r="J383" s="32"/>
      <c r="K383" s="32"/>
    </row>
    <row r="384" ht="13.55" customHeight="1">
      <c r="A384" s="208">
        <v>590.5</v>
      </c>
      <c r="B384" s="209">
        <v>9861.6</v>
      </c>
      <c r="C384" s="209">
        <v>9565.799999999999</v>
      </c>
      <c r="D384" t="s" s="210">
        <v>203</v>
      </c>
      <c r="E384" s="32"/>
      <c r="F384" s="32"/>
      <c r="G384" s="32"/>
      <c r="H384" s="32"/>
      <c r="I384" s="32"/>
      <c r="J384" s="32"/>
      <c r="K384" s="32"/>
    </row>
    <row r="385" ht="13.55" customHeight="1">
      <c r="A385" s="208">
        <v>591</v>
      </c>
      <c r="B385" s="209">
        <v>9790</v>
      </c>
      <c r="C385" s="209">
        <v>9496.299999999999</v>
      </c>
      <c r="D385" t="s" s="210">
        <v>203</v>
      </c>
      <c r="E385" s="32"/>
      <c r="F385" s="32"/>
      <c r="G385" s="32"/>
      <c r="H385" s="32"/>
      <c r="I385" s="32"/>
      <c r="J385" s="32"/>
      <c r="K385" s="32"/>
    </row>
    <row r="386" ht="13.55" customHeight="1">
      <c r="A386" s="208">
        <v>591.5</v>
      </c>
      <c r="B386" s="209">
        <v>9718.299999999999</v>
      </c>
      <c r="C386" s="209">
        <v>9426.799999999999</v>
      </c>
      <c r="D386" t="s" s="210">
        <v>203</v>
      </c>
      <c r="E386" s="32"/>
      <c r="F386" s="32"/>
      <c r="G386" s="32"/>
      <c r="H386" s="32"/>
      <c r="I386" s="32"/>
      <c r="J386" s="32"/>
      <c r="K386" s="32"/>
    </row>
    <row r="387" ht="13.55" customHeight="1">
      <c r="A387" s="208">
        <v>592</v>
      </c>
      <c r="B387" s="209">
        <v>9646.4</v>
      </c>
      <c r="C387" s="209">
        <v>9357</v>
      </c>
      <c r="D387" t="s" s="210">
        <v>203</v>
      </c>
      <c r="E387" s="32"/>
      <c r="F387" s="32"/>
      <c r="G387" s="32"/>
      <c r="H387" s="32"/>
      <c r="I387" s="32"/>
      <c r="J387" s="32"/>
      <c r="K387" s="32"/>
    </row>
    <row r="388" ht="13.55" customHeight="1">
      <c r="A388" s="208">
        <v>592.5</v>
      </c>
      <c r="B388" s="209">
        <v>9574.200000000001</v>
      </c>
      <c r="C388" s="209">
        <v>9287</v>
      </c>
      <c r="D388" t="s" s="210">
        <v>203</v>
      </c>
      <c r="E388" s="32"/>
      <c r="F388" s="32"/>
      <c r="G388" s="32"/>
      <c r="H388" s="32"/>
      <c r="I388" s="32"/>
      <c r="J388" s="32"/>
      <c r="K388" s="32"/>
    </row>
    <row r="389" ht="13.55" customHeight="1">
      <c r="A389" s="208">
        <v>593</v>
      </c>
      <c r="B389" s="209">
        <v>9501.5</v>
      </c>
      <c r="C389" s="209">
        <v>9216.4</v>
      </c>
      <c r="D389" t="s" s="210">
        <v>203</v>
      </c>
      <c r="E389" s="32"/>
      <c r="F389" s="32"/>
      <c r="G389" s="32"/>
      <c r="H389" s="32"/>
      <c r="I389" s="32"/>
      <c r="J389" s="32"/>
      <c r="K389" s="32"/>
    </row>
    <row r="390" ht="13.55" customHeight="1">
      <c r="A390" s="208">
        <v>593.5</v>
      </c>
      <c r="B390" s="209">
        <v>9428.1</v>
      </c>
      <c r="C390" s="209">
        <v>9145.299999999999</v>
      </c>
      <c r="D390" t="s" s="210">
        <v>203</v>
      </c>
      <c r="E390" s="32"/>
      <c r="F390" s="32"/>
      <c r="G390" s="32"/>
      <c r="H390" s="32"/>
      <c r="I390" s="32"/>
      <c r="J390" s="32"/>
      <c r="K390" s="32"/>
    </row>
    <row r="391" ht="13.55" customHeight="1">
      <c r="A391" s="208">
        <v>594</v>
      </c>
      <c r="B391" s="209">
        <v>9354</v>
      </c>
      <c r="C391" s="209">
        <v>9073.4</v>
      </c>
      <c r="D391" t="s" s="210">
        <v>203</v>
      </c>
      <c r="E391" s="32"/>
      <c r="F391" s="32"/>
      <c r="G391" s="32"/>
      <c r="H391" s="32"/>
      <c r="I391" s="32"/>
      <c r="J391" s="32"/>
      <c r="K391" s="32"/>
    </row>
    <row r="392" ht="13.55" customHeight="1">
      <c r="A392" s="208">
        <v>594.5</v>
      </c>
      <c r="B392" s="209">
        <v>9278.4</v>
      </c>
      <c r="C392" s="209">
        <v>9000</v>
      </c>
      <c r="D392" t="s" s="210">
        <v>203</v>
      </c>
      <c r="E392" s="32"/>
      <c r="F392" s="32"/>
      <c r="G392" s="32"/>
      <c r="H392" s="32"/>
      <c r="I392" s="32"/>
      <c r="J392" s="32"/>
      <c r="K392" s="32"/>
    </row>
    <row r="393" ht="13.55" customHeight="1">
      <c r="A393" s="208">
        <v>595</v>
      </c>
      <c r="B393" s="209">
        <v>9202</v>
      </c>
      <c r="C393" s="209">
        <v>8925.9</v>
      </c>
      <c r="D393" t="s" s="210">
        <v>203</v>
      </c>
      <c r="E393" s="32"/>
      <c r="F393" s="32"/>
      <c r="G393" s="32"/>
      <c r="H393" s="32"/>
      <c r="I393" s="32"/>
      <c r="J393" s="32"/>
      <c r="K393" s="32"/>
    </row>
    <row r="394" ht="13.55" customHeight="1">
      <c r="A394" s="208">
        <v>595.5</v>
      </c>
      <c r="B394" s="209">
        <v>9125.700000000001</v>
      </c>
      <c r="C394" s="209">
        <v>8851.9</v>
      </c>
      <c r="D394" t="s" s="210">
        <v>203</v>
      </c>
      <c r="E394" s="32"/>
      <c r="F394" s="32"/>
      <c r="G394" s="32"/>
      <c r="H394" s="32"/>
      <c r="I394" s="32"/>
      <c r="J394" s="32"/>
      <c r="K394" s="32"/>
    </row>
    <row r="395" ht="13.55" customHeight="1">
      <c r="A395" s="208">
        <v>596</v>
      </c>
      <c r="B395" s="209">
        <v>9049.1</v>
      </c>
      <c r="C395" s="209">
        <v>8777.6</v>
      </c>
      <c r="D395" t="s" s="210">
        <v>203</v>
      </c>
      <c r="E395" s="32"/>
      <c r="F395" s="32"/>
      <c r="G395" s="32"/>
      <c r="H395" s="32"/>
      <c r="I395" s="32"/>
      <c r="J395" s="32"/>
      <c r="K395" s="32"/>
    </row>
    <row r="396" ht="13.55" customHeight="1">
      <c r="A396" s="208">
        <v>596.5</v>
      </c>
      <c r="B396" s="209">
        <v>8972.4</v>
      </c>
      <c r="C396" s="209">
        <v>8703.299999999999</v>
      </c>
      <c r="D396" t="s" s="210">
        <v>203</v>
      </c>
      <c r="E396" s="32"/>
      <c r="F396" s="32"/>
      <c r="G396" s="32"/>
      <c r="H396" s="32"/>
      <c r="I396" s="32"/>
      <c r="J396" s="32"/>
      <c r="K396" s="32"/>
    </row>
    <row r="397" ht="13.55" customHeight="1">
      <c r="A397" s="208">
        <v>597</v>
      </c>
      <c r="B397" s="209">
        <v>8896.1</v>
      </c>
      <c r="C397" s="209">
        <v>8629.299999999999</v>
      </c>
      <c r="D397" t="s" s="210">
        <v>203</v>
      </c>
      <c r="E397" s="32"/>
      <c r="F397" s="32"/>
      <c r="G397" s="32"/>
      <c r="H397" s="32"/>
      <c r="I397" s="32"/>
      <c r="J397" s="32"/>
      <c r="K397" s="32"/>
    </row>
    <row r="398" ht="13.55" customHeight="1">
      <c r="A398" s="208">
        <v>597.5</v>
      </c>
      <c r="B398" s="209">
        <v>8820.6</v>
      </c>
      <c r="C398" s="209">
        <v>8555.9</v>
      </c>
      <c r="D398" t="s" s="210">
        <v>203</v>
      </c>
      <c r="E398" s="32"/>
      <c r="F398" s="32"/>
      <c r="G398" s="32"/>
      <c r="H398" s="32"/>
      <c r="I398" s="32"/>
      <c r="J398" s="32"/>
      <c r="K398" s="32"/>
    </row>
    <row r="399" ht="13.55" customHeight="1">
      <c r="A399" s="208">
        <v>598</v>
      </c>
      <c r="B399" s="209">
        <v>8746</v>
      </c>
      <c r="C399" s="209">
        <v>8483.6</v>
      </c>
      <c r="D399" t="s" s="210">
        <v>203</v>
      </c>
      <c r="E399" s="32"/>
      <c r="F399" s="32"/>
      <c r="G399" s="32"/>
      <c r="H399" s="32"/>
      <c r="I399" s="32"/>
      <c r="J399" s="32"/>
      <c r="K399" s="32"/>
    </row>
    <row r="400" ht="13.55" customHeight="1">
      <c r="A400" s="208">
        <v>598.5</v>
      </c>
      <c r="B400" s="209">
        <v>8673.799999999999</v>
      </c>
      <c r="C400" s="209">
        <v>8413.6</v>
      </c>
      <c r="D400" t="s" s="210">
        <v>203</v>
      </c>
      <c r="E400" s="32"/>
      <c r="F400" s="32"/>
      <c r="G400" s="32"/>
      <c r="H400" s="32"/>
      <c r="I400" s="32"/>
      <c r="J400" s="32"/>
      <c r="K400" s="32"/>
    </row>
    <row r="401" ht="13.55" customHeight="1">
      <c r="A401" s="208">
        <v>599</v>
      </c>
      <c r="B401" s="209">
        <v>8601</v>
      </c>
      <c r="C401" s="209">
        <v>8343</v>
      </c>
      <c r="D401" t="s" s="210">
        <v>203</v>
      </c>
      <c r="E401" s="32"/>
      <c r="F401" s="32"/>
      <c r="G401" s="32"/>
      <c r="H401" s="32"/>
      <c r="I401" s="32"/>
      <c r="J401" s="32"/>
      <c r="K401" s="32"/>
    </row>
    <row r="402" ht="13.55" customHeight="1">
      <c r="A402" s="208">
        <v>599.5</v>
      </c>
      <c r="B402" s="209">
        <v>8524.299999999999</v>
      </c>
      <c r="C402" s="209">
        <v>8268.6</v>
      </c>
      <c r="D402" t="s" s="210">
        <v>203</v>
      </c>
      <c r="E402" s="32"/>
      <c r="F402" s="32"/>
      <c r="G402" s="32"/>
      <c r="H402" s="32"/>
      <c r="I402" s="32"/>
      <c r="J402" s="32"/>
      <c r="K402" s="32"/>
    </row>
    <row r="403" ht="13.55" customHeight="1">
      <c r="A403" s="208">
        <v>600</v>
      </c>
      <c r="B403" s="209">
        <v>8445</v>
      </c>
      <c r="C403" s="209">
        <v>8191.6</v>
      </c>
      <c r="D403" t="s" s="210">
        <v>204</v>
      </c>
      <c r="E403" s="32"/>
      <c r="F403" s="32"/>
      <c r="G403" s="32"/>
      <c r="H403" s="32"/>
      <c r="I403" s="32"/>
      <c r="J403" s="32"/>
      <c r="K403" s="32"/>
    </row>
    <row r="404" ht="13.55" customHeight="1">
      <c r="A404" s="208">
        <v>600.5</v>
      </c>
      <c r="B404" s="209">
        <v>8364</v>
      </c>
      <c r="C404" s="209">
        <v>8113.1</v>
      </c>
      <c r="D404" t="s" s="210">
        <v>204</v>
      </c>
      <c r="E404" s="32"/>
      <c r="F404" s="32"/>
      <c r="G404" s="32"/>
      <c r="H404" s="32"/>
      <c r="I404" s="32"/>
      <c r="J404" s="32"/>
      <c r="K404" s="32"/>
    </row>
    <row r="405" ht="13.55" customHeight="1">
      <c r="A405" s="208">
        <v>601</v>
      </c>
      <c r="B405" s="209">
        <v>8281.5</v>
      </c>
      <c r="C405" s="209">
        <v>8033</v>
      </c>
      <c r="D405" t="s" s="210">
        <v>204</v>
      </c>
      <c r="E405" s="32"/>
      <c r="F405" s="32"/>
      <c r="G405" s="32"/>
      <c r="H405" s="32"/>
      <c r="I405" s="32"/>
      <c r="J405" s="32"/>
      <c r="K405" s="32"/>
    </row>
    <row r="406" ht="13.55" customHeight="1">
      <c r="A406" s="208">
        <v>601.5</v>
      </c>
      <c r="B406" s="209">
        <v>8197</v>
      </c>
      <c r="C406" s="209">
        <v>7951.1</v>
      </c>
      <c r="D406" t="s" s="210">
        <v>204</v>
      </c>
      <c r="E406" s="32"/>
      <c r="F406" s="32"/>
      <c r="G406" s="32"/>
      <c r="H406" s="32"/>
      <c r="I406" s="32"/>
      <c r="J406" s="32"/>
      <c r="K406" s="32"/>
    </row>
    <row r="407" ht="13.55" customHeight="1">
      <c r="A407" s="208">
        <v>602</v>
      </c>
      <c r="B407" s="209">
        <v>8110</v>
      </c>
      <c r="C407" s="209">
        <v>7866.7</v>
      </c>
      <c r="D407" t="s" s="210">
        <v>204</v>
      </c>
      <c r="E407" s="32"/>
      <c r="F407" s="32"/>
      <c r="G407" s="32"/>
      <c r="H407" s="32"/>
      <c r="I407" s="32"/>
      <c r="J407" s="32"/>
      <c r="K407" s="32"/>
    </row>
    <row r="408" ht="13.55" customHeight="1">
      <c r="A408" s="208">
        <v>602.5</v>
      </c>
      <c r="B408" s="209">
        <v>8017.1</v>
      </c>
      <c r="C408" s="209">
        <v>7776.6</v>
      </c>
      <c r="D408" t="s" s="210">
        <v>204</v>
      </c>
      <c r="E408" s="32"/>
      <c r="F408" s="32"/>
      <c r="G408" s="32"/>
      <c r="H408" s="32"/>
      <c r="I408" s="32"/>
      <c r="J408" s="32"/>
      <c r="K408" s="32"/>
    </row>
    <row r="409" ht="13.55" customHeight="1">
      <c r="A409" s="208">
        <v>603</v>
      </c>
      <c r="B409" s="209">
        <v>7925</v>
      </c>
      <c r="C409" s="209">
        <v>7687.2</v>
      </c>
      <c r="D409" t="s" s="210">
        <v>204</v>
      </c>
      <c r="E409" s="32"/>
      <c r="F409" s="32"/>
      <c r="G409" s="32"/>
      <c r="H409" s="32"/>
      <c r="I409" s="32"/>
      <c r="J409" s="32"/>
      <c r="K409" s="32"/>
    </row>
    <row r="410" ht="13.55" customHeight="1">
      <c r="A410" s="208">
        <v>603.5</v>
      </c>
      <c r="B410" s="209">
        <v>7840.1</v>
      </c>
      <c r="C410" s="209">
        <v>7604.9</v>
      </c>
      <c r="D410" t="s" s="210">
        <v>204</v>
      </c>
      <c r="E410" s="32"/>
      <c r="F410" s="32"/>
      <c r="G410" s="32"/>
      <c r="H410" s="32"/>
      <c r="I410" s="32"/>
      <c r="J410" s="32"/>
      <c r="K410" s="32"/>
    </row>
    <row r="411" ht="13.55" customHeight="1">
      <c r="A411" s="208">
        <v>604</v>
      </c>
      <c r="B411" s="209">
        <v>7758.6</v>
      </c>
      <c r="C411" s="209">
        <v>7525.9</v>
      </c>
      <c r="D411" t="s" s="210">
        <v>204</v>
      </c>
      <c r="E411" s="32"/>
      <c r="F411" s="32"/>
      <c r="G411" s="32"/>
      <c r="H411" s="32"/>
      <c r="I411" s="32"/>
      <c r="J411" s="32"/>
      <c r="K411" s="32"/>
    </row>
    <row r="412" ht="13.55" customHeight="1">
      <c r="A412" s="208">
        <v>604.5</v>
      </c>
      <c r="B412" s="209">
        <v>7679.4</v>
      </c>
      <c r="C412" s="209">
        <v>7449</v>
      </c>
      <c r="D412" t="s" s="210">
        <v>204</v>
      </c>
      <c r="E412" s="32"/>
      <c r="F412" s="32"/>
      <c r="G412" s="32"/>
      <c r="H412" s="32"/>
      <c r="I412" s="32"/>
      <c r="J412" s="32"/>
      <c r="K412" s="32"/>
    </row>
    <row r="413" ht="13.55" customHeight="1">
      <c r="A413" s="208">
        <v>605</v>
      </c>
      <c r="B413" s="209">
        <v>7601.2</v>
      </c>
      <c r="C413" s="209">
        <v>7373.2</v>
      </c>
      <c r="D413" t="s" s="210">
        <v>204</v>
      </c>
      <c r="E413" s="32"/>
      <c r="F413" s="32"/>
      <c r="G413" s="32"/>
      <c r="H413" s="32"/>
      <c r="I413" s="32"/>
      <c r="J413" s="32"/>
      <c r="K413" s="32"/>
    </row>
    <row r="414" ht="13.55" customHeight="1">
      <c r="A414" s="208">
        <v>605.5</v>
      </c>
      <c r="B414" s="209">
        <v>7523.2</v>
      </c>
      <c r="C414" s="209">
        <v>7297.5</v>
      </c>
      <c r="D414" t="s" s="210">
        <v>204</v>
      </c>
      <c r="E414" s="32"/>
      <c r="F414" s="32"/>
      <c r="G414" s="32"/>
      <c r="H414" s="32"/>
      <c r="I414" s="32"/>
      <c r="J414" s="32"/>
      <c r="K414" s="32"/>
    </row>
    <row r="415" ht="13.55" customHeight="1">
      <c r="A415" s="208">
        <v>606</v>
      </c>
      <c r="B415" s="209">
        <v>7444</v>
      </c>
      <c r="C415" s="209">
        <v>7220.7</v>
      </c>
      <c r="D415" t="s" s="210">
        <v>204</v>
      </c>
      <c r="E415" s="32"/>
      <c r="F415" s="32"/>
      <c r="G415" s="32"/>
      <c r="H415" s="32"/>
      <c r="I415" s="32"/>
      <c r="J415" s="32"/>
      <c r="K415" s="32"/>
    </row>
    <row r="416" ht="13.55" customHeight="1">
      <c r="A416" s="208">
        <v>606.5</v>
      </c>
      <c r="B416" s="209">
        <v>7364.5</v>
      </c>
      <c r="C416" s="209">
        <v>7143.6</v>
      </c>
      <c r="D416" t="s" s="210">
        <v>204</v>
      </c>
      <c r="E416" s="32"/>
      <c r="F416" s="32"/>
      <c r="G416" s="32"/>
      <c r="H416" s="32"/>
      <c r="I416" s="32"/>
      <c r="J416" s="32"/>
      <c r="K416" s="32"/>
    </row>
    <row r="417" ht="13.55" customHeight="1">
      <c r="A417" s="208">
        <v>607</v>
      </c>
      <c r="B417" s="209">
        <v>7284</v>
      </c>
      <c r="C417" s="209">
        <v>7065.5</v>
      </c>
      <c r="D417" t="s" s="210">
        <v>204</v>
      </c>
      <c r="E417" s="32"/>
      <c r="F417" s="32"/>
      <c r="G417" s="32"/>
      <c r="H417" s="32"/>
      <c r="I417" s="32"/>
      <c r="J417" s="32"/>
      <c r="K417" s="32"/>
    </row>
    <row r="418" ht="13.55" customHeight="1">
      <c r="A418" s="208">
        <v>607.5</v>
      </c>
      <c r="B418" s="209">
        <v>7200.4</v>
      </c>
      <c r="C418" s="209">
        <v>6984.4</v>
      </c>
      <c r="D418" t="s" s="210">
        <v>204</v>
      </c>
      <c r="E418" s="32"/>
      <c r="F418" s="32"/>
      <c r="G418" s="32"/>
      <c r="H418" s="32"/>
      <c r="I418" s="32"/>
      <c r="J418" s="32"/>
      <c r="K418" s="32"/>
    </row>
    <row r="419" ht="13.55" customHeight="1">
      <c r="A419" s="208">
        <v>608</v>
      </c>
      <c r="B419" s="209">
        <v>7114.6</v>
      </c>
      <c r="C419" s="209">
        <v>6901.1</v>
      </c>
      <c r="D419" t="s" s="210">
        <v>204</v>
      </c>
      <c r="E419" s="32"/>
      <c r="F419" s="32"/>
      <c r="G419" s="32"/>
      <c r="H419" s="32"/>
      <c r="I419" s="32"/>
      <c r="J419" s="32"/>
      <c r="K419" s="32"/>
    </row>
    <row r="420" ht="13.55" customHeight="1">
      <c r="A420" s="208">
        <v>608.5</v>
      </c>
      <c r="B420" s="209">
        <v>7027.7</v>
      </c>
      <c r="C420" s="209">
        <v>6816.9</v>
      </c>
      <c r="D420" t="s" s="210">
        <v>204</v>
      </c>
      <c r="E420" s="32"/>
      <c r="F420" s="32"/>
      <c r="G420" s="32"/>
      <c r="H420" s="32"/>
      <c r="I420" s="32"/>
      <c r="J420" s="32"/>
      <c r="K420" s="32"/>
    </row>
    <row r="421" ht="13.55" customHeight="1">
      <c r="A421" s="208">
        <v>609</v>
      </c>
      <c r="B421" s="209">
        <v>6940.8</v>
      </c>
      <c r="C421" s="209">
        <v>6732.6</v>
      </c>
      <c r="D421" t="s" s="210">
        <v>204</v>
      </c>
      <c r="E421" s="32"/>
      <c r="F421" s="32"/>
      <c r="G421" s="32"/>
      <c r="H421" s="32"/>
      <c r="I421" s="32"/>
      <c r="J421" s="32"/>
      <c r="K421" s="32"/>
    </row>
    <row r="422" ht="13.55" customHeight="1">
      <c r="A422" s="208">
        <v>609.5</v>
      </c>
      <c r="B422" s="209">
        <v>6854.9</v>
      </c>
      <c r="C422" s="209">
        <v>6649.2</v>
      </c>
      <c r="D422" t="s" s="210">
        <v>204</v>
      </c>
      <c r="E422" s="32"/>
      <c r="F422" s="32"/>
      <c r="G422" s="32"/>
      <c r="H422" s="32"/>
      <c r="I422" s="32"/>
      <c r="J422" s="32"/>
      <c r="K422" s="32"/>
    </row>
    <row r="423" ht="13.55" customHeight="1">
      <c r="A423" s="208">
        <v>610</v>
      </c>
      <c r="B423" s="209">
        <v>6771</v>
      </c>
      <c r="C423" s="209">
        <v>6567.9</v>
      </c>
      <c r="D423" t="s" s="210">
        <v>204</v>
      </c>
      <c r="E423" s="32"/>
      <c r="F423" s="32"/>
      <c r="G423" s="32"/>
      <c r="H423" s="32"/>
      <c r="I423" s="32"/>
      <c r="J423" s="32"/>
      <c r="K423" s="32"/>
    </row>
    <row r="424" ht="13.55" customHeight="1">
      <c r="A424" s="208">
        <v>610.5</v>
      </c>
      <c r="B424" s="209">
        <v>6690.4</v>
      </c>
      <c r="C424" s="209">
        <v>6489.6</v>
      </c>
      <c r="D424" t="s" s="210">
        <v>204</v>
      </c>
      <c r="E424" s="32"/>
      <c r="F424" s="32"/>
      <c r="G424" s="32"/>
      <c r="H424" s="32"/>
      <c r="I424" s="32"/>
      <c r="J424" s="32"/>
      <c r="K424" s="32"/>
    </row>
    <row r="425" ht="13.55" customHeight="1">
      <c r="A425" s="208">
        <v>611</v>
      </c>
      <c r="B425" s="209">
        <v>6611.8</v>
      </c>
      <c r="C425" s="209">
        <v>6413.4</v>
      </c>
      <c r="D425" t="s" s="210">
        <v>204</v>
      </c>
      <c r="E425" s="32"/>
      <c r="F425" s="32"/>
      <c r="G425" s="32"/>
      <c r="H425" s="32"/>
      <c r="I425" s="32"/>
      <c r="J425" s="32"/>
      <c r="K425" s="32"/>
    </row>
    <row r="426" ht="13.55" customHeight="1">
      <c r="A426" s="208">
        <v>611.5</v>
      </c>
      <c r="B426" s="209">
        <v>6532.8</v>
      </c>
      <c r="C426" s="209">
        <v>6336.8</v>
      </c>
      <c r="D426" t="s" s="210">
        <v>204</v>
      </c>
      <c r="E426" s="32"/>
      <c r="F426" s="32"/>
      <c r="G426" s="32"/>
      <c r="H426" s="32"/>
      <c r="I426" s="32"/>
      <c r="J426" s="32"/>
      <c r="K426" s="32"/>
    </row>
    <row r="427" ht="13.55" customHeight="1">
      <c r="A427" s="208">
        <v>612</v>
      </c>
      <c r="B427" s="209">
        <v>6451</v>
      </c>
      <c r="C427" s="209">
        <v>6257.5</v>
      </c>
      <c r="D427" t="s" s="210">
        <v>204</v>
      </c>
      <c r="E427" s="32"/>
      <c r="F427" s="32"/>
      <c r="G427" s="32"/>
      <c r="H427" s="32"/>
      <c r="I427" s="32"/>
      <c r="J427" s="32"/>
      <c r="K427" s="32"/>
    </row>
    <row r="428" ht="13.55" customHeight="1">
      <c r="A428" s="208">
        <v>612.5</v>
      </c>
      <c r="B428" s="209">
        <v>6364.5</v>
      </c>
      <c r="C428" s="209">
        <v>6173.6</v>
      </c>
      <c r="D428" t="s" s="210">
        <v>204</v>
      </c>
      <c r="E428" s="32"/>
      <c r="F428" s="32"/>
      <c r="G428" s="32"/>
      <c r="H428" s="32"/>
      <c r="I428" s="32"/>
      <c r="J428" s="32"/>
      <c r="K428" s="32"/>
    </row>
    <row r="429" ht="13.55" customHeight="1">
      <c r="A429" s="208">
        <v>613</v>
      </c>
      <c r="B429" s="209">
        <v>6276</v>
      </c>
      <c r="C429" s="209">
        <v>6087.7</v>
      </c>
      <c r="D429" t="s" s="210">
        <v>204</v>
      </c>
      <c r="E429" s="32"/>
      <c r="F429" s="32"/>
      <c r="G429" s="32"/>
      <c r="H429" s="32"/>
      <c r="I429" s="32"/>
      <c r="J429" s="32"/>
      <c r="K429" s="32"/>
    </row>
    <row r="430" ht="13.55" customHeight="1">
      <c r="A430" s="208">
        <v>613.5</v>
      </c>
      <c r="B430" s="209">
        <v>6188</v>
      </c>
      <c r="C430" s="209">
        <v>6002.4</v>
      </c>
      <c r="D430" t="s" s="210">
        <v>204</v>
      </c>
      <c r="E430" s="32"/>
      <c r="F430" s="32"/>
      <c r="G430" s="32"/>
      <c r="H430" s="32"/>
      <c r="I430" s="32"/>
      <c r="J430" s="32"/>
      <c r="K430" s="32"/>
    </row>
    <row r="431" ht="13.55" customHeight="1">
      <c r="A431" s="208">
        <v>614</v>
      </c>
      <c r="B431" s="209">
        <v>6100</v>
      </c>
      <c r="C431" s="209">
        <v>5917</v>
      </c>
      <c r="D431" t="s" s="210">
        <v>204</v>
      </c>
      <c r="E431" s="32"/>
      <c r="F431" s="32"/>
      <c r="G431" s="32"/>
      <c r="H431" s="32"/>
      <c r="I431" s="32"/>
      <c r="J431" s="32"/>
      <c r="K431" s="32"/>
    </row>
    <row r="432" ht="13.55" customHeight="1">
      <c r="A432" s="208">
        <v>614.5</v>
      </c>
      <c r="B432" s="209">
        <v>6011.7</v>
      </c>
      <c r="C432" s="209">
        <v>5831.4</v>
      </c>
      <c r="D432" t="s" s="210">
        <v>204</v>
      </c>
      <c r="E432" s="32"/>
      <c r="F432" s="32"/>
      <c r="G432" s="32"/>
      <c r="H432" s="32"/>
      <c r="I432" s="32"/>
      <c r="J432" s="32"/>
      <c r="K432" s="32"/>
    </row>
    <row r="433" ht="13.55" customHeight="1">
      <c r="A433" s="208">
        <v>615</v>
      </c>
      <c r="B433" s="209">
        <v>5922.9</v>
      </c>
      <c r="C433" s="209">
        <v>5745.3</v>
      </c>
      <c r="D433" t="s" s="210">
        <v>204</v>
      </c>
      <c r="E433" s="32"/>
      <c r="F433" s="32"/>
      <c r="G433" s="32"/>
      <c r="H433" s="32"/>
      <c r="I433" s="32"/>
      <c r="J433" s="32"/>
      <c r="K433" s="32"/>
    </row>
    <row r="434" ht="13.55" customHeight="1">
      <c r="A434" s="208">
        <v>615.5</v>
      </c>
      <c r="B434" s="209">
        <v>5833.5</v>
      </c>
      <c r="C434" s="209">
        <v>5658.4</v>
      </c>
      <c r="D434" t="s" s="210">
        <v>204</v>
      </c>
      <c r="E434" s="32"/>
      <c r="F434" s="32"/>
      <c r="G434" s="32"/>
      <c r="H434" s="32"/>
      <c r="I434" s="32"/>
      <c r="J434" s="32"/>
      <c r="K434" s="32"/>
    </row>
    <row r="435" ht="13.55" customHeight="1">
      <c r="A435" s="208">
        <v>616</v>
      </c>
      <c r="B435" s="209">
        <v>5743</v>
      </c>
      <c r="C435" s="209">
        <v>5570.7</v>
      </c>
      <c r="D435" t="s" s="210">
        <v>204</v>
      </c>
      <c r="E435" s="32"/>
      <c r="F435" s="32"/>
      <c r="G435" s="32"/>
      <c r="H435" s="32"/>
      <c r="I435" s="32"/>
      <c r="J435" s="32"/>
      <c r="K435" s="32"/>
    </row>
    <row r="436" ht="13.55" customHeight="1">
      <c r="A436" s="208">
        <v>616.5</v>
      </c>
      <c r="B436" s="209">
        <v>5650</v>
      </c>
      <c r="C436" s="209">
        <v>5480.5</v>
      </c>
      <c r="D436" t="s" s="210">
        <v>204</v>
      </c>
      <c r="E436" s="32"/>
      <c r="F436" s="32"/>
      <c r="G436" s="32"/>
      <c r="H436" s="32"/>
      <c r="I436" s="32"/>
      <c r="J436" s="32"/>
      <c r="K436" s="32"/>
    </row>
    <row r="437" ht="13.55" customHeight="1">
      <c r="A437" s="208">
        <v>617</v>
      </c>
      <c r="B437" s="209">
        <v>5555.1</v>
      </c>
      <c r="C437" s="209">
        <v>5388.4</v>
      </c>
      <c r="D437" t="s" s="210">
        <v>204</v>
      </c>
      <c r="E437" s="32"/>
      <c r="F437" s="32"/>
      <c r="G437" s="32"/>
      <c r="H437" s="32"/>
      <c r="I437" s="32"/>
      <c r="J437" s="32"/>
      <c r="K437" s="32"/>
    </row>
    <row r="438" ht="13.55" customHeight="1">
      <c r="A438" s="208">
        <v>617.5</v>
      </c>
      <c r="B438" s="209">
        <v>5461.1</v>
      </c>
      <c r="C438" s="209">
        <v>5297.3</v>
      </c>
      <c r="D438" t="s" s="210">
        <v>204</v>
      </c>
      <c r="E438" s="32"/>
      <c r="F438" s="32"/>
      <c r="G438" s="32"/>
      <c r="H438" s="32"/>
      <c r="I438" s="32"/>
      <c r="J438" s="32"/>
      <c r="K438" s="32"/>
    </row>
    <row r="439" ht="13.55" customHeight="1">
      <c r="A439" s="208">
        <v>618</v>
      </c>
      <c r="B439" s="209">
        <v>5371</v>
      </c>
      <c r="C439" s="209">
        <v>5209.9</v>
      </c>
      <c r="D439" t="s" s="210">
        <v>204</v>
      </c>
      <c r="E439" s="32"/>
      <c r="F439" s="32"/>
      <c r="G439" s="32"/>
      <c r="H439" s="32"/>
      <c r="I439" s="32"/>
      <c r="J439" s="32"/>
      <c r="K439" s="32"/>
    </row>
    <row r="440" ht="13.55" customHeight="1">
      <c r="A440" s="208">
        <v>618.5</v>
      </c>
      <c r="B440" s="209">
        <v>5287</v>
      </c>
      <c r="C440" s="209">
        <v>5128.4</v>
      </c>
      <c r="D440" t="s" s="210">
        <v>204</v>
      </c>
      <c r="E440" s="32"/>
      <c r="F440" s="32"/>
      <c r="G440" s="32"/>
      <c r="H440" s="32"/>
      <c r="I440" s="32"/>
      <c r="J440" s="32"/>
      <c r="K440" s="32"/>
    </row>
    <row r="441" ht="13.55" customHeight="1">
      <c r="A441" s="208">
        <v>619</v>
      </c>
      <c r="B441" s="209">
        <v>5206.8</v>
      </c>
      <c r="C441" s="209">
        <v>5050.6</v>
      </c>
      <c r="D441" t="s" s="210">
        <v>204</v>
      </c>
      <c r="E441" s="32"/>
      <c r="F441" s="32"/>
      <c r="G441" s="32"/>
      <c r="H441" s="32"/>
      <c r="I441" s="32"/>
      <c r="J441" s="32"/>
      <c r="K441" s="32"/>
    </row>
    <row r="442" ht="13.55" customHeight="1">
      <c r="A442" s="208">
        <v>619.5</v>
      </c>
      <c r="B442" s="209">
        <v>5126.7</v>
      </c>
      <c r="C442" s="209">
        <v>4972.9</v>
      </c>
      <c r="D442" t="s" s="210">
        <v>204</v>
      </c>
      <c r="E442" s="32"/>
      <c r="F442" s="32"/>
      <c r="G442" s="32"/>
      <c r="H442" s="32"/>
      <c r="I442" s="32"/>
      <c r="J442" s="32"/>
      <c r="K442" s="32"/>
    </row>
    <row r="443" ht="13.55" customHeight="1">
      <c r="A443" s="208">
        <v>620</v>
      </c>
      <c r="B443" s="209">
        <v>5043</v>
      </c>
      <c r="C443" s="209">
        <v>4891.7</v>
      </c>
      <c r="D443" t="s" s="210">
        <v>204</v>
      </c>
      <c r="E443" s="32"/>
      <c r="F443" s="32"/>
      <c r="G443" s="32"/>
      <c r="H443" s="32"/>
      <c r="I443" s="32"/>
      <c r="J443" s="32"/>
      <c r="K443" s="32"/>
    </row>
    <row r="444" ht="13.55" customHeight="1">
      <c r="A444" s="208">
        <v>620.5</v>
      </c>
      <c r="B444" s="209">
        <v>4952.2</v>
      </c>
      <c r="C444" s="209">
        <v>4803.6</v>
      </c>
      <c r="D444" t="s" s="210">
        <v>204</v>
      </c>
      <c r="E444" s="32"/>
      <c r="F444" s="32"/>
      <c r="G444" s="32"/>
      <c r="H444" s="32"/>
      <c r="I444" s="32"/>
      <c r="J444" s="32"/>
      <c r="K444" s="32"/>
    </row>
    <row r="445" ht="13.55" customHeight="1">
      <c r="A445" s="208">
        <v>621</v>
      </c>
      <c r="B445" s="209">
        <v>4861</v>
      </c>
      <c r="C445" s="209">
        <v>4715.2</v>
      </c>
      <c r="D445" t="s" s="210">
        <v>204</v>
      </c>
      <c r="E445" s="32"/>
      <c r="F445" s="32"/>
      <c r="G445" s="32"/>
      <c r="H445" s="32"/>
      <c r="I445" s="32"/>
      <c r="J445" s="32"/>
      <c r="K445" s="32"/>
    </row>
    <row r="446" ht="13.55" customHeight="1">
      <c r="A446" s="208">
        <v>621.5</v>
      </c>
      <c r="B446" s="209">
        <v>4775.5</v>
      </c>
      <c r="C446" s="209">
        <v>4632.2</v>
      </c>
      <c r="D446" t="s" s="210">
        <v>204</v>
      </c>
      <c r="E446" s="32"/>
      <c r="F446" s="32"/>
      <c r="G446" s="32"/>
      <c r="H446" s="32"/>
      <c r="I446" s="32"/>
      <c r="J446" s="32"/>
      <c r="K446" s="32"/>
    </row>
    <row r="447" ht="13.55" customHeight="1">
      <c r="A447" s="208">
        <v>622</v>
      </c>
      <c r="B447" s="209">
        <v>4692.6</v>
      </c>
      <c r="C447" s="209">
        <v>4551.8</v>
      </c>
      <c r="D447" t="s" s="210">
        <v>204</v>
      </c>
      <c r="E447" s="32"/>
      <c r="F447" s="32"/>
      <c r="G447" s="32"/>
      <c r="H447" s="32"/>
      <c r="I447" s="32"/>
      <c r="J447" s="32"/>
      <c r="K447" s="32"/>
    </row>
    <row r="448" ht="13.55" customHeight="1">
      <c r="A448" s="208">
        <v>622.5</v>
      </c>
      <c r="B448" s="209">
        <v>4610.4</v>
      </c>
      <c r="C448" s="209">
        <v>4472.1</v>
      </c>
      <c r="D448" t="s" s="210">
        <v>204</v>
      </c>
      <c r="E448" s="32"/>
      <c r="F448" s="32"/>
      <c r="G448" s="32"/>
      <c r="H448" s="32"/>
      <c r="I448" s="32"/>
      <c r="J448" s="32"/>
      <c r="K448" s="32"/>
    </row>
    <row r="449" ht="13.55" customHeight="1">
      <c r="A449" s="208">
        <v>623</v>
      </c>
      <c r="B449" s="209">
        <v>4527</v>
      </c>
      <c r="C449" s="209">
        <v>4391.2</v>
      </c>
      <c r="D449" t="s" s="210">
        <v>204</v>
      </c>
      <c r="E449" s="32"/>
      <c r="F449" s="32"/>
      <c r="G449" s="32"/>
      <c r="H449" s="32"/>
      <c r="I449" s="32"/>
      <c r="J449" s="32"/>
      <c r="K449" s="32"/>
    </row>
    <row r="450" ht="13.55" customHeight="1">
      <c r="A450" s="208">
        <v>623.5</v>
      </c>
      <c r="B450" s="209">
        <v>4441.9</v>
      </c>
      <c r="C450" s="209">
        <v>4308.6</v>
      </c>
      <c r="D450" t="s" s="210">
        <v>204</v>
      </c>
      <c r="E450" s="32"/>
      <c r="F450" s="32"/>
      <c r="G450" s="32"/>
      <c r="H450" s="32"/>
      <c r="I450" s="32"/>
      <c r="J450" s="32"/>
      <c r="K450" s="32"/>
    </row>
    <row r="451" ht="13.55" customHeight="1">
      <c r="A451" s="208">
        <v>624</v>
      </c>
      <c r="B451" s="209">
        <v>4355.9</v>
      </c>
      <c r="C451" s="209">
        <v>4225.3</v>
      </c>
      <c r="D451" t="s" s="210">
        <v>204</v>
      </c>
      <c r="E451" s="32"/>
      <c r="F451" s="32"/>
      <c r="G451" s="32"/>
      <c r="H451" s="32"/>
      <c r="I451" s="32"/>
      <c r="J451" s="32"/>
      <c r="K451" s="32"/>
    </row>
    <row r="452" ht="13.55" customHeight="1">
      <c r="A452" s="208">
        <v>624.5</v>
      </c>
      <c r="B452" s="209">
        <v>4269.6</v>
      </c>
      <c r="C452" s="209">
        <v>4141.5</v>
      </c>
      <c r="D452" t="s" s="210">
        <v>204</v>
      </c>
      <c r="E452" s="32"/>
      <c r="F452" s="32"/>
      <c r="G452" s="32"/>
      <c r="H452" s="32"/>
      <c r="I452" s="32"/>
      <c r="J452" s="32"/>
      <c r="K452" s="32"/>
    </row>
    <row r="453" ht="13.55" customHeight="1">
      <c r="A453" s="208">
        <v>625</v>
      </c>
      <c r="B453" s="209">
        <v>4183.1</v>
      </c>
      <c r="C453" s="209">
        <v>4057.6</v>
      </c>
      <c r="D453" t="s" s="210">
        <v>204</v>
      </c>
      <c r="E453" s="32"/>
      <c r="F453" s="32"/>
      <c r="G453" s="32"/>
      <c r="H453" s="32"/>
      <c r="I453" s="32"/>
      <c r="J453" s="32"/>
      <c r="K453" s="32"/>
    </row>
    <row r="454" ht="13.55" customHeight="1">
      <c r="A454" s="208">
        <v>625.5</v>
      </c>
      <c r="B454" s="209">
        <v>4096.8</v>
      </c>
      <c r="C454" s="209">
        <v>3973.9</v>
      </c>
      <c r="D454" t="s" s="210">
        <v>204</v>
      </c>
      <c r="E454" s="32"/>
      <c r="F454" s="32"/>
      <c r="G454" s="32"/>
      <c r="H454" s="32"/>
      <c r="I454" s="32"/>
      <c r="J454" s="32"/>
      <c r="K454" s="32"/>
    </row>
    <row r="455" ht="13.55" customHeight="1">
      <c r="A455" s="208">
        <v>626</v>
      </c>
      <c r="B455" s="209">
        <v>4011</v>
      </c>
      <c r="C455" s="209">
        <v>3890.7</v>
      </c>
      <c r="D455" t="s" s="210">
        <v>204</v>
      </c>
      <c r="E455" s="32"/>
      <c r="F455" s="32"/>
      <c r="G455" s="32"/>
      <c r="H455" s="32"/>
      <c r="I455" s="32"/>
      <c r="J455" s="32"/>
      <c r="K455" s="32"/>
    </row>
    <row r="456" ht="13.55" customHeight="1">
      <c r="A456" s="208">
        <v>626.5</v>
      </c>
      <c r="B456" s="209">
        <v>3925.2</v>
      </c>
      <c r="C456" s="209">
        <v>3807.5</v>
      </c>
      <c r="D456" t="s" s="210">
        <v>204</v>
      </c>
      <c r="E456" s="32"/>
      <c r="F456" s="32"/>
      <c r="G456" s="32"/>
      <c r="H456" s="32"/>
      <c r="I456" s="32"/>
      <c r="J456" s="32"/>
      <c r="K456" s="32"/>
    </row>
    <row r="457" ht="13.55" customHeight="1">
      <c r="A457" s="208">
        <v>627</v>
      </c>
      <c r="B457" s="209">
        <v>3839.1</v>
      </c>
      <c r="C457" s="209">
        <v>3723.9</v>
      </c>
      <c r="D457" t="s" s="210">
        <v>204</v>
      </c>
      <c r="E457" s="32"/>
      <c r="F457" s="32"/>
      <c r="G457" s="32"/>
      <c r="H457" s="32"/>
      <c r="I457" s="32"/>
      <c r="J457" s="32"/>
      <c r="K457" s="32"/>
    </row>
    <row r="458" ht="13.55" customHeight="1">
      <c r="A458" s="208">
        <v>627.5</v>
      </c>
      <c r="B458" s="209">
        <v>3753.2</v>
      </c>
      <c r="C458" s="209">
        <v>3640.6</v>
      </c>
      <c r="D458" t="s" s="210">
        <v>204</v>
      </c>
      <c r="E458" s="32"/>
      <c r="F458" s="32"/>
      <c r="G458" s="32"/>
      <c r="H458" s="32"/>
      <c r="I458" s="32"/>
      <c r="J458" s="32"/>
      <c r="K458" s="32"/>
    </row>
    <row r="459" ht="13.55" customHeight="1">
      <c r="A459" s="208">
        <v>628</v>
      </c>
      <c r="B459" s="209">
        <v>3668</v>
      </c>
      <c r="C459" s="209">
        <v>3558</v>
      </c>
      <c r="D459" t="s" s="210">
        <v>204</v>
      </c>
      <c r="E459" s="32"/>
      <c r="F459" s="32"/>
      <c r="G459" s="32"/>
      <c r="H459" s="32"/>
      <c r="I459" s="32"/>
      <c r="J459" s="32"/>
      <c r="K459" s="32"/>
    </row>
    <row r="460" ht="13.55" customHeight="1">
      <c r="A460" s="208">
        <v>628.5</v>
      </c>
      <c r="B460" s="209">
        <v>3584.1</v>
      </c>
      <c r="C460" s="209">
        <v>3476.6</v>
      </c>
      <c r="D460" t="s" s="210">
        <v>204</v>
      </c>
      <c r="E460" s="32"/>
      <c r="F460" s="32"/>
      <c r="G460" s="32"/>
      <c r="H460" s="32"/>
      <c r="I460" s="32"/>
      <c r="J460" s="32"/>
      <c r="K460" s="32"/>
    </row>
    <row r="461" ht="13.55" customHeight="1">
      <c r="A461" s="208">
        <v>629</v>
      </c>
      <c r="B461" s="209">
        <v>3502</v>
      </c>
      <c r="C461" s="209">
        <v>3396.9</v>
      </c>
      <c r="D461" t="s" s="210">
        <v>204</v>
      </c>
      <c r="E461" s="32"/>
      <c r="F461" s="32"/>
      <c r="G461" s="32"/>
      <c r="H461" s="32"/>
      <c r="I461" s="32"/>
      <c r="J461" s="32"/>
      <c r="K461" s="32"/>
    </row>
    <row r="462" ht="13.55" customHeight="1">
      <c r="A462" s="208">
        <v>629.5</v>
      </c>
      <c r="B462" s="209">
        <v>3423.2</v>
      </c>
      <c r="C462" s="209">
        <v>3320.6</v>
      </c>
      <c r="D462" t="s" s="210">
        <v>204</v>
      </c>
      <c r="E462" s="32"/>
      <c r="F462" s="32"/>
      <c r="G462" s="32"/>
      <c r="H462" s="32"/>
      <c r="I462" s="32"/>
      <c r="J462" s="32"/>
      <c r="K462" s="32"/>
    </row>
    <row r="463" ht="13.55" customHeight="1">
      <c r="A463" s="208">
        <v>630</v>
      </c>
      <c r="B463" s="209">
        <v>3345</v>
      </c>
      <c r="C463" s="209">
        <v>3244.6</v>
      </c>
      <c r="D463" t="s" s="210">
        <v>205</v>
      </c>
      <c r="E463" s="32"/>
      <c r="F463" s="32"/>
      <c r="G463" s="32"/>
      <c r="H463" s="32"/>
      <c r="I463" s="32"/>
      <c r="J463" s="32"/>
      <c r="K463" s="32"/>
    </row>
    <row r="464" ht="13.55" customHeight="1">
      <c r="A464" s="208">
        <v>630.5</v>
      </c>
      <c r="B464" s="209">
        <v>3263.9</v>
      </c>
      <c r="C464" s="209">
        <v>3166</v>
      </c>
      <c r="D464" t="s" s="210">
        <v>205</v>
      </c>
      <c r="E464" s="32"/>
      <c r="F464" s="32"/>
      <c r="G464" s="32"/>
      <c r="H464" s="32"/>
      <c r="I464" s="32"/>
      <c r="J464" s="32"/>
      <c r="K464" s="32"/>
    </row>
    <row r="465" ht="13.55" customHeight="1">
      <c r="A465" s="208">
        <v>631</v>
      </c>
      <c r="B465" s="209">
        <v>3181.5</v>
      </c>
      <c r="C465" s="209">
        <v>3086</v>
      </c>
      <c r="D465" t="s" s="210">
        <v>205</v>
      </c>
      <c r="E465" s="32"/>
      <c r="F465" s="32"/>
      <c r="G465" s="32"/>
      <c r="H465" s="32"/>
      <c r="I465" s="32"/>
      <c r="J465" s="32"/>
      <c r="K465" s="32"/>
    </row>
    <row r="466" ht="13.55" customHeight="1">
      <c r="A466" s="208">
        <v>631.5</v>
      </c>
      <c r="B466" s="209">
        <v>3098.8</v>
      </c>
      <c r="C466" s="209">
        <v>3005.8</v>
      </c>
      <c r="D466" t="s" s="210">
        <v>205</v>
      </c>
      <c r="E466" s="32"/>
      <c r="F466" s="32"/>
      <c r="G466" s="32"/>
      <c r="H466" s="32"/>
      <c r="I466" s="32"/>
      <c r="J466" s="32"/>
      <c r="K466" s="32"/>
    </row>
    <row r="467" ht="13.55" customHeight="1">
      <c r="A467" s="208">
        <v>632</v>
      </c>
      <c r="B467" s="209">
        <v>3017</v>
      </c>
      <c r="C467" s="209">
        <v>2926.5</v>
      </c>
      <c r="D467" t="s" s="210">
        <v>205</v>
      </c>
      <c r="E467" s="32"/>
      <c r="F467" s="32"/>
      <c r="G467" s="32"/>
      <c r="H467" s="32"/>
      <c r="I467" s="32"/>
      <c r="J467" s="32"/>
      <c r="K467" s="32"/>
    </row>
    <row r="468" ht="13.55" customHeight="1">
      <c r="A468" s="208">
        <v>632.5</v>
      </c>
      <c r="B468" s="209">
        <v>2936.8</v>
      </c>
      <c r="C468" s="209">
        <v>2848.7</v>
      </c>
      <c r="D468" t="s" s="210">
        <v>205</v>
      </c>
      <c r="E468" s="32"/>
      <c r="F468" s="32"/>
      <c r="G468" s="32"/>
      <c r="H468" s="32"/>
      <c r="I468" s="32"/>
      <c r="J468" s="32"/>
      <c r="K468" s="32"/>
    </row>
    <row r="469" ht="13.55" customHeight="1">
      <c r="A469" s="208">
        <v>633</v>
      </c>
      <c r="B469" s="209">
        <v>2857.5</v>
      </c>
      <c r="C469" s="209">
        <v>2771.7</v>
      </c>
      <c r="D469" t="s" s="210">
        <v>205</v>
      </c>
      <c r="E469" s="32"/>
      <c r="F469" s="32"/>
      <c r="G469" s="32"/>
      <c r="H469" s="32"/>
      <c r="I469" s="32"/>
      <c r="J469" s="32"/>
      <c r="K469" s="32"/>
    </row>
    <row r="470" ht="13.55" customHeight="1">
      <c r="A470" s="208">
        <v>633.5</v>
      </c>
      <c r="B470" s="209">
        <v>2777.9</v>
      </c>
      <c r="C470" s="209">
        <v>2694.6</v>
      </c>
      <c r="D470" t="s" s="210">
        <v>205</v>
      </c>
      <c r="E470" s="32"/>
      <c r="F470" s="32"/>
      <c r="G470" s="32"/>
      <c r="H470" s="32"/>
      <c r="I470" s="32"/>
      <c r="J470" s="32"/>
      <c r="K470" s="32"/>
    </row>
    <row r="471" ht="13.55" customHeight="1">
      <c r="A471" s="208">
        <v>634</v>
      </c>
      <c r="B471" s="209">
        <v>2697</v>
      </c>
      <c r="C471" s="209">
        <v>2616.1</v>
      </c>
      <c r="D471" t="s" s="210">
        <v>205</v>
      </c>
      <c r="E471" s="32"/>
      <c r="F471" s="32"/>
      <c r="G471" s="32"/>
      <c r="H471" s="32"/>
      <c r="I471" s="32"/>
      <c r="J471" s="32"/>
      <c r="K471" s="32"/>
    </row>
    <row r="472" ht="13.55" customHeight="1">
      <c r="A472" s="208">
        <v>634.5</v>
      </c>
      <c r="B472" s="209">
        <v>2612.9</v>
      </c>
      <c r="C472" s="209">
        <v>2534.5</v>
      </c>
      <c r="D472" t="s" s="210">
        <v>205</v>
      </c>
      <c r="E472" s="32"/>
      <c r="F472" s="32"/>
      <c r="G472" s="32"/>
      <c r="H472" s="32"/>
      <c r="I472" s="32"/>
      <c r="J472" s="32"/>
      <c r="K472" s="32"/>
    </row>
    <row r="473" ht="13.55" customHeight="1">
      <c r="A473" s="208">
        <v>635</v>
      </c>
      <c r="B473" s="209">
        <v>2530</v>
      </c>
      <c r="C473" s="209">
        <v>2454.1</v>
      </c>
      <c r="D473" t="s" s="210">
        <v>205</v>
      </c>
      <c r="E473" s="32"/>
      <c r="F473" s="32"/>
      <c r="G473" s="32"/>
      <c r="H473" s="32"/>
      <c r="I473" s="32"/>
      <c r="J473" s="32"/>
      <c r="K473" s="32"/>
    </row>
    <row r="474" ht="13.55" customHeight="1">
      <c r="A474" s="208">
        <v>635.5</v>
      </c>
      <c r="B474" s="209">
        <v>2451.8</v>
      </c>
      <c r="C474" s="209">
        <v>2378.3</v>
      </c>
      <c r="D474" t="s" s="210">
        <v>205</v>
      </c>
      <c r="E474" s="32"/>
      <c r="F474" s="32"/>
      <c r="G474" s="32"/>
      <c r="H474" s="32"/>
      <c r="I474" s="32"/>
      <c r="J474" s="32"/>
      <c r="K474" s="32"/>
    </row>
    <row r="475" ht="13.55" customHeight="1">
      <c r="A475" s="208">
        <v>636</v>
      </c>
      <c r="B475" s="209">
        <v>2375.7</v>
      </c>
      <c r="C475" s="209">
        <v>2304.4</v>
      </c>
      <c r="D475" t="s" s="210">
        <v>205</v>
      </c>
      <c r="E475" s="32"/>
      <c r="F475" s="32"/>
      <c r="G475" s="32"/>
      <c r="H475" s="32"/>
      <c r="I475" s="32"/>
      <c r="J475" s="32"/>
      <c r="K475" s="32"/>
    </row>
    <row r="476" ht="13.55" customHeight="1">
      <c r="A476" s="208">
        <v>636.5</v>
      </c>
      <c r="B476" s="209">
        <v>2301.3</v>
      </c>
      <c r="C476" s="209">
        <v>2232.2</v>
      </c>
      <c r="D476" t="s" s="210">
        <v>205</v>
      </c>
      <c r="E476" s="32"/>
      <c r="F476" s="32"/>
      <c r="G476" s="32"/>
      <c r="H476" s="32"/>
      <c r="I476" s="32"/>
      <c r="J476" s="32"/>
      <c r="K476" s="32"/>
    </row>
    <row r="477" ht="13.55" customHeight="1">
      <c r="A477" s="208">
        <v>637</v>
      </c>
      <c r="B477" s="209">
        <v>2228.2</v>
      </c>
      <c r="C477" s="209">
        <v>2161.4</v>
      </c>
      <c r="D477" t="s" s="210">
        <v>205</v>
      </c>
      <c r="E477" s="32"/>
      <c r="F477" s="32"/>
      <c r="G477" s="32"/>
      <c r="H477" s="32"/>
      <c r="I477" s="32"/>
      <c r="J477" s="32"/>
      <c r="K477" s="32"/>
    </row>
    <row r="478" ht="13.55" customHeight="1">
      <c r="A478" s="208">
        <v>637.5</v>
      </c>
      <c r="B478" s="209">
        <v>2156.3</v>
      </c>
      <c r="C478" s="209">
        <v>2091.6</v>
      </c>
      <c r="D478" t="s" s="210">
        <v>205</v>
      </c>
      <c r="E478" s="32"/>
      <c r="F478" s="32"/>
      <c r="G478" s="32"/>
      <c r="H478" s="32"/>
      <c r="I478" s="32"/>
      <c r="J478" s="32"/>
      <c r="K478" s="32"/>
    </row>
    <row r="479" ht="13.55" customHeight="1">
      <c r="A479" s="208">
        <v>638</v>
      </c>
      <c r="B479" s="209">
        <v>2085</v>
      </c>
      <c r="C479" s="209">
        <v>2022.4</v>
      </c>
      <c r="D479" t="s" s="210">
        <v>205</v>
      </c>
      <c r="E479" s="32"/>
      <c r="F479" s="32"/>
      <c r="G479" s="32"/>
      <c r="H479" s="32"/>
      <c r="I479" s="32"/>
      <c r="J479" s="32"/>
      <c r="K479" s="32"/>
    </row>
    <row r="480" ht="13.55" customHeight="1">
      <c r="A480" s="208">
        <v>638.5</v>
      </c>
      <c r="B480" s="209">
        <v>2013.8</v>
      </c>
      <c r="C480" s="209">
        <v>1953.4</v>
      </c>
      <c r="D480" t="s" s="210">
        <v>205</v>
      </c>
      <c r="E480" s="32"/>
      <c r="F480" s="32"/>
      <c r="G480" s="32"/>
      <c r="H480" s="32"/>
      <c r="I480" s="32"/>
      <c r="J480" s="32"/>
      <c r="K480" s="32"/>
    </row>
    <row r="481" ht="13.55" customHeight="1">
      <c r="A481" s="208">
        <v>639</v>
      </c>
      <c r="B481" s="209">
        <v>1943.3</v>
      </c>
      <c r="C481" s="209">
        <v>1885</v>
      </c>
      <c r="D481" t="s" s="210">
        <v>205</v>
      </c>
      <c r="E481" s="32"/>
      <c r="F481" s="32"/>
      <c r="G481" s="32"/>
      <c r="H481" s="32"/>
      <c r="I481" s="32"/>
      <c r="J481" s="32"/>
      <c r="K481" s="32"/>
    </row>
    <row r="482" ht="13.55" customHeight="1">
      <c r="A482" s="208">
        <v>639.5</v>
      </c>
      <c r="B482" s="209">
        <v>1875.1</v>
      </c>
      <c r="C482" s="209">
        <v>1818.9</v>
      </c>
      <c r="D482" t="s" s="210">
        <v>205</v>
      </c>
      <c r="E482" s="32"/>
      <c r="F482" s="32"/>
      <c r="G482" s="32"/>
      <c r="H482" s="32"/>
      <c r="I482" s="32"/>
      <c r="J482" s="32"/>
      <c r="K482" s="32"/>
    </row>
    <row r="483" ht="13.55" customHeight="1">
      <c r="A483" s="208">
        <v>640</v>
      </c>
      <c r="B483" s="209">
        <v>1811</v>
      </c>
      <c r="C483" s="209">
        <v>1756.7</v>
      </c>
      <c r="D483" t="s" s="210">
        <v>205</v>
      </c>
      <c r="E483" s="32"/>
      <c r="F483" s="32"/>
      <c r="G483" s="32"/>
      <c r="H483" s="32"/>
      <c r="I483" s="32"/>
      <c r="J483" s="32"/>
      <c r="K483" s="32"/>
    </row>
    <row r="484" ht="13.55" customHeight="1">
      <c r="A484" s="208">
        <v>640.5</v>
      </c>
      <c r="B484" s="209">
        <v>1752.2</v>
      </c>
      <c r="C484" s="209">
        <v>1699.6</v>
      </c>
      <c r="D484" t="s" s="210">
        <v>205</v>
      </c>
      <c r="E484" s="32"/>
      <c r="F484" s="32"/>
      <c r="G484" s="32"/>
      <c r="H484" s="32"/>
      <c r="I484" s="32"/>
      <c r="J484" s="32"/>
      <c r="K484" s="32"/>
    </row>
    <row r="485" ht="13.55" customHeight="1">
      <c r="A485" s="208">
        <v>641</v>
      </c>
      <c r="B485" s="209">
        <v>1697</v>
      </c>
      <c r="C485" s="209">
        <v>1646.1</v>
      </c>
      <c r="D485" t="s" s="210">
        <v>205</v>
      </c>
      <c r="E485" s="32"/>
      <c r="F485" s="32"/>
      <c r="G485" s="32"/>
      <c r="H485" s="32"/>
      <c r="I485" s="32"/>
      <c r="J485" s="32"/>
      <c r="K485" s="32"/>
    </row>
    <row r="486" ht="13.55" customHeight="1">
      <c r="A486" s="208">
        <v>641.5</v>
      </c>
      <c r="B486" s="209">
        <v>1642.6</v>
      </c>
      <c r="C486" s="209">
        <v>1593.3</v>
      </c>
      <c r="D486" t="s" s="210">
        <v>205</v>
      </c>
      <c r="E486" s="32"/>
      <c r="F486" s="32"/>
      <c r="G486" s="32"/>
      <c r="H486" s="32"/>
      <c r="I486" s="32"/>
      <c r="J486" s="32"/>
      <c r="K486" s="32"/>
    </row>
    <row r="487" ht="13.55" customHeight="1">
      <c r="A487" s="208">
        <v>642</v>
      </c>
      <c r="B487" s="209">
        <v>1588.2</v>
      </c>
      <c r="C487" s="209">
        <v>1540.6</v>
      </c>
      <c r="D487" t="s" s="210">
        <v>205</v>
      </c>
      <c r="E487" s="32"/>
      <c r="F487" s="32"/>
      <c r="G487" s="32"/>
      <c r="H487" s="32"/>
      <c r="I487" s="32"/>
      <c r="J487" s="32"/>
      <c r="K487" s="32"/>
    </row>
    <row r="488" ht="13.55" customHeight="1">
      <c r="A488" s="208">
        <v>642.5</v>
      </c>
      <c r="B488" s="209">
        <v>1533.9</v>
      </c>
      <c r="C488" s="209">
        <v>1487.9</v>
      </c>
      <c r="D488" t="s" s="210">
        <v>205</v>
      </c>
      <c r="E488" s="32"/>
      <c r="F488" s="32"/>
      <c r="G488" s="32"/>
      <c r="H488" s="32"/>
      <c r="I488" s="32"/>
      <c r="J488" s="32"/>
      <c r="K488" s="32"/>
    </row>
    <row r="489" ht="13.55" customHeight="1">
      <c r="A489" s="208">
        <v>643</v>
      </c>
      <c r="B489" s="209">
        <v>1479.9</v>
      </c>
      <c r="C489" s="209">
        <v>1435.5</v>
      </c>
      <c r="D489" t="s" s="210">
        <v>205</v>
      </c>
      <c r="E489" s="32"/>
      <c r="F489" s="32"/>
      <c r="G489" s="32"/>
      <c r="H489" s="32"/>
      <c r="I489" s="32"/>
      <c r="J489" s="32"/>
      <c r="K489" s="32"/>
    </row>
    <row r="490" ht="13.55" customHeight="1">
      <c r="A490" s="208">
        <v>643.5</v>
      </c>
      <c r="B490" s="209">
        <v>1426.1</v>
      </c>
      <c r="C490" s="209">
        <v>1383.3</v>
      </c>
      <c r="D490" t="s" s="210">
        <v>205</v>
      </c>
      <c r="E490" s="32"/>
      <c r="F490" s="32"/>
      <c r="G490" s="32"/>
      <c r="H490" s="32"/>
      <c r="I490" s="32"/>
      <c r="J490" s="32"/>
      <c r="K490" s="32"/>
    </row>
    <row r="491" ht="13.55" customHeight="1">
      <c r="A491" s="208">
        <v>644</v>
      </c>
      <c r="B491" s="209">
        <v>1372.9</v>
      </c>
      <c r="C491" s="209">
        <v>1331.7</v>
      </c>
      <c r="D491" t="s" s="210">
        <v>205</v>
      </c>
      <c r="E491" s="32"/>
      <c r="F491" s="32"/>
      <c r="G491" s="32"/>
      <c r="H491" s="32"/>
      <c r="I491" s="32"/>
      <c r="J491" s="32"/>
      <c r="K491" s="32"/>
    </row>
    <row r="492" ht="13.55" customHeight="1">
      <c r="A492" s="208">
        <v>644.5</v>
      </c>
      <c r="B492" s="209">
        <v>1320.2</v>
      </c>
      <c r="C492" s="209">
        <v>1280.6</v>
      </c>
      <c r="D492" t="s" s="210">
        <v>205</v>
      </c>
      <c r="E492" s="32"/>
      <c r="F492" s="32"/>
      <c r="G492" s="32"/>
      <c r="H492" s="32"/>
      <c r="I492" s="32"/>
      <c r="J492" s="32"/>
      <c r="K492" s="32"/>
    </row>
    <row r="493" ht="13.55" customHeight="1">
      <c r="A493" s="208">
        <v>645</v>
      </c>
      <c r="B493" s="209">
        <v>1268.2</v>
      </c>
      <c r="C493" s="209">
        <v>1230.1</v>
      </c>
      <c r="D493" t="s" s="210">
        <v>205</v>
      </c>
      <c r="E493" s="32"/>
      <c r="F493" s="32"/>
      <c r="G493" s="32"/>
      <c r="H493" s="32"/>
      <c r="I493" s="32"/>
      <c r="J493" s="32"/>
      <c r="K493" s="32"/>
    </row>
    <row r="494" ht="13.55" customHeight="1">
      <c r="A494" s="208">
        <v>645.5</v>
      </c>
      <c r="B494" s="209">
        <v>1217</v>
      </c>
      <c r="C494" s="209">
        <v>1180.5</v>
      </c>
      <c r="D494" t="s" s="210">
        <v>205</v>
      </c>
      <c r="E494" s="32"/>
      <c r="F494" s="32"/>
      <c r="G494" s="32"/>
      <c r="H494" s="32"/>
      <c r="I494" s="32"/>
      <c r="J494" s="32"/>
      <c r="K494" s="32"/>
    </row>
    <row r="495" ht="13.55" customHeight="1">
      <c r="A495" s="208">
        <v>646</v>
      </c>
      <c r="B495" s="209">
        <v>1166.8</v>
      </c>
      <c r="C495" s="209">
        <v>1131.8</v>
      </c>
      <c r="D495" t="s" s="210">
        <v>205</v>
      </c>
      <c r="E495" s="32"/>
      <c r="F495" s="32"/>
      <c r="G495" s="32"/>
      <c r="H495" s="32"/>
      <c r="I495" s="32"/>
      <c r="J495" s="32"/>
      <c r="K495" s="32"/>
    </row>
    <row r="496" ht="13.55" customHeight="1">
      <c r="A496" s="208">
        <v>646.5</v>
      </c>
      <c r="B496" s="209">
        <v>1117.6</v>
      </c>
      <c r="C496" s="209">
        <v>1084.1</v>
      </c>
      <c r="D496" t="s" s="210">
        <v>205</v>
      </c>
      <c r="E496" s="32"/>
      <c r="F496" s="32"/>
      <c r="G496" s="32"/>
      <c r="H496" s="32"/>
      <c r="I496" s="32"/>
      <c r="J496" s="32"/>
      <c r="K496" s="32"/>
    </row>
    <row r="497" ht="13.55" customHeight="1">
      <c r="A497" s="208">
        <v>647</v>
      </c>
      <c r="B497" s="209">
        <v>1069.7</v>
      </c>
      <c r="C497" s="209">
        <v>1037.6</v>
      </c>
      <c r="D497" t="s" s="210">
        <v>205</v>
      </c>
      <c r="E497" s="32"/>
      <c r="F497" s="32"/>
      <c r="G497" s="32"/>
      <c r="H497" s="32"/>
      <c r="I497" s="32"/>
      <c r="J497" s="32"/>
      <c r="K497" s="32"/>
    </row>
    <row r="498" ht="13.55" customHeight="1">
      <c r="A498" s="208">
        <v>647.5</v>
      </c>
      <c r="B498" s="209">
        <v>1023</v>
      </c>
      <c r="C498" s="209">
        <v>992.3</v>
      </c>
      <c r="D498" t="s" s="210">
        <v>205</v>
      </c>
      <c r="E498" s="32"/>
      <c r="F498" s="32"/>
      <c r="G498" s="32"/>
      <c r="H498" s="32"/>
      <c r="I498" s="32"/>
      <c r="J498" s="32"/>
      <c r="K498" s="32"/>
    </row>
    <row r="499" ht="13.55" customHeight="1">
      <c r="A499" s="208">
        <v>648</v>
      </c>
      <c r="B499" s="209">
        <v>977.7</v>
      </c>
      <c r="C499" s="209">
        <v>948.4</v>
      </c>
      <c r="D499" t="s" s="210">
        <v>205</v>
      </c>
      <c r="E499" s="32"/>
      <c r="F499" s="32"/>
      <c r="G499" s="32"/>
      <c r="H499" s="32"/>
      <c r="I499" s="32"/>
      <c r="J499" s="32"/>
      <c r="K499" s="32"/>
    </row>
    <row r="500" ht="13.55" customHeight="1">
      <c r="A500" s="208">
        <v>648.5</v>
      </c>
      <c r="B500" s="209">
        <v>934</v>
      </c>
      <c r="C500" s="209">
        <v>906</v>
      </c>
      <c r="D500" t="s" s="210">
        <v>205</v>
      </c>
      <c r="E500" s="32"/>
      <c r="F500" s="32"/>
      <c r="G500" s="32"/>
      <c r="H500" s="32"/>
      <c r="I500" s="32"/>
      <c r="J500" s="32"/>
      <c r="K500" s="32"/>
    </row>
    <row r="501" ht="13.55" customHeight="1">
      <c r="A501" s="208">
        <v>649</v>
      </c>
      <c r="B501" s="209">
        <v>892</v>
      </c>
      <c r="C501" s="209">
        <v>865.2</v>
      </c>
      <c r="D501" t="s" s="210">
        <v>205</v>
      </c>
      <c r="E501" s="32"/>
      <c r="F501" s="32"/>
      <c r="G501" s="32"/>
      <c r="H501" s="32"/>
      <c r="I501" s="32"/>
      <c r="J501" s="32"/>
      <c r="K501" s="32"/>
    </row>
    <row r="502" ht="13.55" customHeight="1">
      <c r="A502" s="208">
        <v>649.5</v>
      </c>
      <c r="B502" s="209">
        <v>851.2</v>
      </c>
      <c r="C502" s="209">
        <v>825.7</v>
      </c>
      <c r="D502" t="s" s="210">
        <v>205</v>
      </c>
      <c r="E502" s="32"/>
      <c r="F502" s="32"/>
      <c r="G502" s="32"/>
      <c r="H502" s="32"/>
      <c r="I502" s="32"/>
      <c r="J502" s="32"/>
      <c r="K502" s="32"/>
    </row>
    <row r="503" ht="13.55" customHeight="1">
      <c r="A503" s="208">
        <v>650</v>
      </c>
      <c r="B503" s="209">
        <v>811.1</v>
      </c>
      <c r="C503" s="209">
        <v>786.8</v>
      </c>
      <c r="D503" t="s" s="210">
        <v>205</v>
      </c>
      <c r="E503" s="32"/>
      <c r="F503" s="32"/>
      <c r="G503" s="32"/>
      <c r="H503" s="32"/>
      <c r="I503" s="32"/>
      <c r="J503" s="32"/>
      <c r="K503" s="32"/>
    </row>
    <row r="504" ht="13.55" customHeight="1">
      <c r="A504" s="208">
        <v>650.5</v>
      </c>
      <c r="B504" s="209">
        <v>771.9</v>
      </c>
      <c r="C504" s="209">
        <v>748.8</v>
      </c>
      <c r="D504" t="s" s="210">
        <v>205</v>
      </c>
      <c r="E504" s="32"/>
      <c r="F504" s="32"/>
      <c r="G504" s="32"/>
      <c r="H504" s="32"/>
      <c r="I504" s="32"/>
      <c r="J504" s="32"/>
      <c r="K504" s="32"/>
    </row>
    <row r="505" ht="13.55" customHeight="1">
      <c r="A505" s="208">
        <v>651</v>
      </c>
      <c r="B505" s="209">
        <v>733.6</v>
      </c>
      <c r="C505" s="209">
        <v>711.6</v>
      </c>
      <c r="D505" t="s" s="210">
        <v>205</v>
      </c>
      <c r="E505" s="32"/>
      <c r="F505" s="32"/>
      <c r="G505" s="32"/>
      <c r="H505" s="32"/>
      <c r="I505" s="32"/>
      <c r="J505" s="32"/>
      <c r="K505" s="32"/>
    </row>
    <row r="506" ht="13.55" customHeight="1">
      <c r="A506" s="208">
        <v>651.5</v>
      </c>
      <c r="B506" s="209">
        <v>696.3</v>
      </c>
      <c r="C506" s="209">
        <v>675.4</v>
      </c>
      <c r="D506" t="s" s="210">
        <v>205</v>
      </c>
      <c r="E506" s="32"/>
      <c r="F506" s="32"/>
      <c r="G506" s="32"/>
      <c r="H506" s="32"/>
      <c r="I506" s="32"/>
      <c r="J506" s="32"/>
      <c r="K506" s="32"/>
    </row>
    <row r="507" ht="13.55" customHeight="1">
      <c r="A507" s="208">
        <v>652</v>
      </c>
      <c r="B507" s="209">
        <v>660</v>
      </c>
      <c r="C507" s="209">
        <v>640.2</v>
      </c>
      <c r="D507" t="s" s="210">
        <v>205</v>
      </c>
      <c r="E507" s="32"/>
      <c r="F507" s="32"/>
      <c r="G507" s="32"/>
      <c r="H507" s="32"/>
      <c r="I507" s="32"/>
      <c r="J507" s="32"/>
      <c r="K507" s="32"/>
    </row>
    <row r="508" ht="13.55" customHeight="1">
      <c r="A508" s="208">
        <v>652.5</v>
      </c>
      <c r="B508" s="209">
        <v>624.8</v>
      </c>
      <c r="C508" s="209">
        <v>606.1</v>
      </c>
      <c r="D508" t="s" s="210">
        <v>205</v>
      </c>
      <c r="E508" s="32"/>
      <c r="F508" s="32"/>
      <c r="G508" s="32"/>
      <c r="H508" s="32"/>
      <c r="I508" s="32"/>
      <c r="J508" s="32"/>
      <c r="K508" s="32"/>
    </row>
    <row r="509" ht="13.55" customHeight="1">
      <c r="A509" s="208">
        <v>653</v>
      </c>
      <c r="B509" s="209">
        <v>590.8</v>
      </c>
      <c r="C509" s="209">
        <v>573.1</v>
      </c>
      <c r="D509" t="s" s="210">
        <v>205</v>
      </c>
      <c r="E509" s="32"/>
      <c r="F509" s="32"/>
      <c r="G509" s="32"/>
      <c r="H509" s="32"/>
      <c r="I509" s="32"/>
      <c r="J509" s="32"/>
      <c r="K509" s="32"/>
    </row>
    <row r="510" ht="13.55" customHeight="1">
      <c r="A510" s="208">
        <v>653.5</v>
      </c>
      <c r="B510" s="209">
        <v>558.1</v>
      </c>
      <c r="C510" s="209">
        <v>541.3</v>
      </c>
      <c r="D510" t="s" s="210">
        <v>205</v>
      </c>
      <c r="E510" s="32"/>
      <c r="F510" s="32"/>
      <c r="G510" s="32"/>
      <c r="H510" s="32"/>
      <c r="I510" s="32"/>
      <c r="J510" s="32"/>
      <c r="K510" s="32"/>
    </row>
    <row r="511" ht="13.55" customHeight="1">
      <c r="A511" s="208">
        <v>654</v>
      </c>
      <c r="B511" s="209">
        <v>526.6</v>
      </c>
      <c r="C511" s="209">
        <v>510.8</v>
      </c>
      <c r="D511" t="s" s="210">
        <v>205</v>
      </c>
      <c r="E511" s="32"/>
      <c r="F511" s="32"/>
      <c r="G511" s="32"/>
      <c r="H511" s="32"/>
      <c r="I511" s="32"/>
      <c r="J511" s="32"/>
      <c r="K511" s="32"/>
    </row>
    <row r="512" ht="13.55" customHeight="1">
      <c r="A512" s="208">
        <v>654.5</v>
      </c>
      <c r="B512" s="209">
        <v>496.6</v>
      </c>
      <c r="C512" s="209">
        <v>481.7</v>
      </c>
      <c r="D512" t="s" s="210">
        <v>205</v>
      </c>
      <c r="E512" s="32"/>
      <c r="F512" s="32"/>
      <c r="G512" s="32"/>
      <c r="H512" s="32"/>
      <c r="I512" s="32"/>
      <c r="J512" s="32"/>
      <c r="K512" s="32"/>
    </row>
    <row r="513" ht="13.55" customHeight="1">
      <c r="A513" s="208">
        <v>655</v>
      </c>
      <c r="B513" s="209">
        <v>468</v>
      </c>
      <c r="C513" s="209">
        <v>454</v>
      </c>
      <c r="D513" t="s" s="210">
        <v>205</v>
      </c>
      <c r="E513" s="32"/>
      <c r="F513" s="32"/>
      <c r="G513" s="32"/>
      <c r="H513" s="32"/>
      <c r="I513" s="32"/>
      <c r="J513" s="32"/>
      <c r="K513" s="32"/>
    </row>
    <row r="514" ht="13.55" customHeight="1">
      <c r="A514" s="208">
        <v>655.5</v>
      </c>
      <c r="B514" s="209">
        <v>439.5</v>
      </c>
      <c r="C514" s="209">
        <v>426.3</v>
      </c>
      <c r="D514" t="s" s="210">
        <v>205</v>
      </c>
      <c r="E514" s="32"/>
      <c r="F514" s="32"/>
      <c r="G514" s="32"/>
      <c r="H514" s="32"/>
      <c r="I514" s="32"/>
      <c r="J514" s="32"/>
      <c r="K514" s="32"/>
    </row>
    <row r="515" ht="13.55" customHeight="1">
      <c r="A515" s="208">
        <v>656</v>
      </c>
      <c r="B515" s="209">
        <v>410</v>
      </c>
      <c r="C515" s="209">
        <v>397.7</v>
      </c>
      <c r="D515" t="s" s="210">
        <v>205</v>
      </c>
      <c r="E515" s="32"/>
      <c r="F515" s="32"/>
      <c r="G515" s="32"/>
      <c r="H515" s="32"/>
      <c r="I515" s="32"/>
      <c r="J515" s="32"/>
      <c r="K515" s="32"/>
    </row>
    <row r="516" ht="13.55" customHeight="1">
      <c r="A516" s="208">
        <v>656.5</v>
      </c>
      <c r="B516" s="209">
        <v>380.4</v>
      </c>
      <c r="C516" s="209">
        <v>369</v>
      </c>
      <c r="D516" t="s" s="210">
        <v>205</v>
      </c>
      <c r="E516" s="32"/>
      <c r="F516" s="32"/>
      <c r="G516" s="32"/>
      <c r="H516" s="32"/>
      <c r="I516" s="32"/>
      <c r="J516" s="32"/>
      <c r="K516" s="32"/>
    </row>
    <row r="517" ht="13.55" customHeight="1">
      <c r="A517" s="208">
        <v>657</v>
      </c>
      <c r="B517" s="209">
        <v>351.5</v>
      </c>
      <c r="C517" s="209">
        <v>341</v>
      </c>
      <c r="D517" t="s" s="210">
        <v>205</v>
      </c>
      <c r="E517" s="32"/>
      <c r="F517" s="32"/>
      <c r="G517" s="32"/>
      <c r="H517" s="32"/>
      <c r="I517" s="32"/>
      <c r="J517" s="32"/>
      <c r="K517" s="32"/>
    </row>
    <row r="518" ht="13.55" customHeight="1">
      <c r="A518" s="208">
        <v>657.5</v>
      </c>
      <c r="B518" s="209">
        <v>324.1</v>
      </c>
      <c r="C518" s="209">
        <v>314.3</v>
      </c>
      <c r="D518" t="s" s="210">
        <v>205</v>
      </c>
      <c r="E518" s="32"/>
      <c r="F518" s="32"/>
      <c r="G518" s="32"/>
      <c r="H518" s="32"/>
      <c r="I518" s="32"/>
      <c r="J518" s="32"/>
      <c r="K518" s="32"/>
    </row>
    <row r="519" ht="13.55" customHeight="1">
      <c r="A519" s="208">
        <v>658</v>
      </c>
      <c r="B519" s="209">
        <v>298.8</v>
      </c>
      <c r="C519" s="209">
        <v>289.9</v>
      </c>
      <c r="D519" t="s" s="210">
        <v>205</v>
      </c>
      <c r="E519" s="32"/>
      <c r="F519" s="32"/>
      <c r="G519" s="32"/>
      <c r="H519" s="32"/>
      <c r="I519" s="32"/>
      <c r="J519" s="32"/>
      <c r="K519" s="32"/>
    </row>
    <row r="520" ht="13.55" customHeight="1">
      <c r="A520" s="208">
        <v>658.5</v>
      </c>
      <c r="B520" s="209">
        <v>276.6</v>
      </c>
      <c r="C520" s="209">
        <v>268.3</v>
      </c>
      <c r="D520" t="s" s="210">
        <v>205</v>
      </c>
      <c r="E520" s="32"/>
      <c r="F520" s="32"/>
      <c r="G520" s="32"/>
      <c r="H520" s="32"/>
      <c r="I520" s="32"/>
      <c r="J520" s="32"/>
      <c r="K520" s="32"/>
    </row>
    <row r="521" ht="13.55" customHeight="1">
      <c r="A521" s="208">
        <v>659</v>
      </c>
      <c r="B521" s="209">
        <v>258.2</v>
      </c>
      <c r="C521" s="209">
        <v>250.5</v>
      </c>
      <c r="D521" t="s" s="210">
        <v>205</v>
      </c>
      <c r="E521" s="32"/>
      <c r="F521" s="32"/>
      <c r="G521" s="32"/>
      <c r="H521" s="32"/>
      <c r="I521" s="32"/>
      <c r="J521" s="32"/>
      <c r="K521" s="32"/>
    </row>
    <row r="522" ht="13.55" customHeight="1">
      <c r="A522" s="208">
        <v>659.5</v>
      </c>
      <c r="B522" s="209">
        <v>244.4</v>
      </c>
      <c r="C522" s="209">
        <v>237.1</v>
      </c>
      <c r="D522" t="s" s="210">
        <v>205</v>
      </c>
      <c r="E522" s="32"/>
      <c r="F522" s="32"/>
      <c r="G522" s="32"/>
      <c r="H522" s="32"/>
      <c r="I522" s="32"/>
      <c r="J522" s="32"/>
      <c r="K522" s="32"/>
    </row>
    <row r="523" ht="13.55" customHeight="1">
      <c r="A523" s="208">
        <v>660</v>
      </c>
      <c r="B523" s="209">
        <v>236</v>
      </c>
      <c r="C523" s="209">
        <v>228.9</v>
      </c>
      <c r="D523" t="s" s="210">
        <v>205</v>
      </c>
      <c r="E523" s="32"/>
      <c r="F523" s="32"/>
      <c r="G523" s="32"/>
      <c r="H523" s="32"/>
      <c r="I523" s="32"/>
      <c r="J523" s="32"/>
      <c r="K523" s="32"/>
    </row>
    <row r="524" ht="13.55" customHeight="1">
      <c r="A524" s="208">
        <v>660.5</v>
      </c>
      <c r="B524" s="209">
        <v>230.5</v>
      </c>
      <c r="C524" s="209">
        <v>223.6</v>
      </c>
      <c r="D524" t="s" s="210">
        <v>205</v>
      </c>
      <c r="E524" s="32"/>
      <c r="F524" s="32"/>
      <c r="G524" s="32"/>
      <c r="H524" s="32"/>
      <c r="I524" s="32"/>
      <c r="J524" s="32"/>
      <c r="K524" s="32"/>
    </row>
    <row r="525" ht="13.55" customHeight="1">
      <c r="A525" s="208">
        <v>661</v>
      </c>
      <c r="B525" s="209">
        <v>225.2</v>
      </c>
      <c r="C525" s="209">
        <v>218.4</v>
      </c>
      <c r="D525" t="s" s="210">
        <v>205</v>
      </c>
      <c r="E525" s="32"/>
      <c r="F525" s="32"/>
      <c r="G525" s="32"/>
      <c r="H525" s="32"/>
      <c r="I525" s="32"/>
      <c r="J525" s="32"/>
      <c r="K525" s="32"/>
    </row>
    <row r="526" ht="13.55" customHeight="1">
      <c r="A526" s="208">
        <v>661.5</v>
      </c>
      <c r="B526" s="209">
        <v>219.9</v>
      </c>
      <c r="C526" s="209">
        <v>213.3</v>
      </c>
      <c r="D526" t="s" s="210">
        <v>205</v>
      </c>
      <c r="E526" s="32"/>
      <c r="F526" s="32"/>
      <c r="G526" s="32"/>
      <c r="H526" s="32"/>
      <c r="I526" s="32"/>
      <c r="J526" s="32"/>
      <c r="K526" s="32"/>
    </row>
    <row r="527" ht="13.55" customHeight="1">
      <c r="A527" s="208">
        <v>662</v>
      </c>
      <c r="B527" s="209">
        <v>214.7</v>
      </c>
      <c r="C527" s="209">
        <v>208.2</v>
      </c>
      <c r="D527" t="s" s="210">
        <v>205</v>
      </c>
      <c r="E527" s="32"/>
      <c r="F527" s="32"/>
      <c r="G527" s="32"/>
      <c r="H527" s="32"/>
      <c r="I527" s="32"/>
      <c r="J527" s="32"/>
      <c r="K527" s="32"/>
    </row>
    <row r="528" ht="13.55" customHeight="1">
      <c r="A528" s="208">
        <v>662.5</v>
      </c>
      <c r="B528" s="209">
        <v>209.5</v>
      </c>
      <c r="C528" s="209">
        <v>203.2</v>
      </c>
      <c r="D528" t="s" s="210">
        <v>205</v>
      </c>
      <c r="E528" s="32"/>
      <c r="F528" s="32"/>
      <c r="G528" s="32"/>
      <c r="H528" s="32"/>
      <c r="I528" s="32"/>
      <c r="J528" s="32"/>
      <c r="K528" s="32"/>
    </row>
    <row r="529" ht="13.55" customHeight="1">
      <c r="A529" s="208">
        <v>663</v>
      </c>
      <c r="B529" s="209">
        <v>204.5</v>
      </c>
      <c r="C529" s="209">
        <v>198.3</v>
      </c>
      <c r="D529" t="s" s="210">
        <v>205</v>
      </c>
      <c r="E529" s="32"/>
      <c r="F529" s="32"/>
      <c r="G529" s="32"/>
      <c r="H529" s="32"/>
      <c r="I529" s="32"/>
      <c r="J529" s="32"/>
      <c r="K529" s="32"/>
    </row>
    <row r="530" ht="13.55" customHeight="1">
      <c r="A530" s="208">
        <v>663.5</v>
      </c>
      <c r="B530" s="209">
        <v>199.5</v>
      </c>
      <c r="C530" s="209">
        <v>193.5</v>
      </c>
      <c r="D530" t="s" s="210">
        <v>205</v>
      </c>
      <c r="E530" s="32"/>
      <c r="F530" s="32"/>
      <c r="G530" s="32"/>
      <c r="H530" s="32"/>
      <c r="I530" s="32"/>
      <c r="J530" s="32"/>
      <c r="K530" s="32"/>
    </row>
    <row r="531" ht="13.55" customHeight="1">
      <c r="A531" s="208">
        <v>664</v>
      </c>
      <c r="B531" s="209">
        <v>194.6</v>
      </c>
      <c r="C531" s="209">
        <v>188.7</v>
      </c>
      <c r="D531" t="s" s="210">
        <v>205</v>
      </c>
      <c r="E531" s="32"/>
      <c r="F531" s="32"/>
      <c r="G531" s="32"/>
      <c r="H531" s="32"/>
      <c r="I531" s="32"/>
      <c r="J531" s="32"/>
      <c r="K531" s="32"/>
    </row>
    <row r="532" ht="13.55" customHeight="1">
      <c r="A532" s="208">
        <v>664.5</v>
      </c>
      <c r="B532" s="209">
        <v>189.7</v>
      </c>
      <c r="C532" s="209">
        <v>184</v>
      </c>
      <c r="D532" t="s" s="210">
        <v>205</v>
      </c>
      <c r="E532" s="32"/>
      <c r="F532" s="32"/>
      <c r="G532" s="32"/>
      <c r="H532" s="32"/>
      <c r="I532" s="32"/>
      <c r="J532" s="32"/>
      <c r="K532" s="32"/>
    </row>
    <row r="533" ht="13.55" customHeight="1">
      <c r="A533" s="208">
        <v>665</v>
      </c>
      <c r="B533" s="209">
        <v>185</v>
      </c>
      <c r="C533" s="209">
        <v>179.4</v>
      </c>
      <c r="D533" t="s" s="210">
        <v>205</v>
      </c>
      <c r="E533" s="32"/>
      <c r="F533" s="32"/>
      <c r="G533" s="32"/>
      <c r="H533" s="32"/>
      <c r="I533" s="32"/>
      <c r="J533" s="32"/>
      <c r="K533" s="32"/>
    </row>
    <row r="534" ht="13.55" customHeight="1">
      <c r="A534" s="208">
        <v>665.5</v>
      </c>
      <c r="B534" s="209">
        <v>180.3</v>
      </c>
      <c r="C534" s="209">
        <v>174.9</v>
      </c>
      <c r="D534" t="s" s="210">
        <v>205</v>
      </c>
      <c r="E534" s="32"/>
      <c r="F534" s="32"/>
      <c r="G534" s="32"/>
      <c r="H534" s="32"/>
      <c r="I534" s="32"/>
      <c r="J534" s="32"/>
      <c r="K534" s="32"/>
    </row>
    <row r="535" ht="13.55" customHeight="1">
      <c r="A535" s="208">
        <v>666</v>
      </c>
      <c r="B535" s="209">
        <v>175.6</v>
      </c>
      <c r="C535" s="209">
        <v>170.4</v>
      </c>
      <c r="D535" t="s" s="210">
        <v>205</v>
      </c>
      <c r="E535" s="32"/>
      <c r="F535" s="32"/>
      <c r="G535" s="32"/>
      <c r="H535" s="32"/>
      <c r="I535" s="32"/>
      <c r="J535" s="32"/>
      <c r="K535" s="32"/>
    </row>
    <row r="536" ht="13.55" customHeight="1">
      <c r="A536" s="208">
        <v>666.5</v>
      </c>
      <c r="B536" s="209">
        <v>171.1</v>
      </c>
      <c r="C536" s="209">
        <v>166</v>
      </c>
      <c r="D536" t="s" s="210">
        <v>205</v>
      </c>
      <c r="E536" s="32"/>
      <c r="F536" s="32"/>
      <c r="G536" s="32"/>
      <c r="H536" s="32"/>
      <c r="I536" s="32"/>
      <c r="J536" s="32"/>
      <c r="K536" s="32"/>
    </row>
    <row r="537" ht="13.55" customHeight="1">
      <c r="A537" s="208">
        <v>667</v>
      </c>
      <c r="B537" s="209">
        <v>166.6</v>
      </c>
      <c r="C537" s="209">
        <v>161.6</v>
      </c>
      <c r="D537" t="s" s="210">
        <v>205</v>
      </c>
      <c r="E537" s="32"/>
      <c r="F537" s="32"/>
      <c r="G537" s="32"/>
      <c r="H537" s="32"/>
      <c r="I537" s="32"/>
      <c r="J537" s="32"/>
      <c r="K537" s="32"/>
    </row>
    <row r="538" ht="13.55" customHeight="1">
      <c r="A538" s="208">
        <v>667.5</v>
      </c>
      <c r="B538" s="209">
        <v>162.2</v>
      </c>
      <c r="C538" s="209">
        <v>157.4</v>
      </c>
      <c r="D538" t="s" s="210">
        <v>205</v>
      </c>
      <c r="E538" s="32"/>
      <c r="F538" s="32"/>
      <c r="G538" s="32"/>
      <c r="H538" s="32"/>
      <c r="I538" s="32"/>
      <c r="J538" s="32"/>
      <c r="K538" s="32"/>
    </row>
    <row r="539" ht="13.55" customHeight="1">
      <c r="A539" s="208">
        <v>668</v>
      </c>
      <c r="B539" s="209">
        <v>157.9</v>
      </c>
      <c r="C539" s="209">
        <v>153.2</v>
      </c>
      <c r="D539" t="s" s="210">
        <v>205</v>
      </c>
      <c r="E539" s="32"/>
      <c r="F539" s="32"/>
      <c r="G539" s="32"/>
      <c r="H539" s="32"/>
      <c r="I539" s="32"/>
      <c r="J539" s="32"/>
      <c r="K539" s="32"/>
    </row>
    <row r="540" ht="13.55" customHeight="1">
      <c r="A540" s="208">
        <v>668.5</v>
      </c>
      <c r="B540" s="209">
        <v>153.6</v>
      </c>
      <c r="C540" s="209">
        <v>149</v>
      </c>
      <c r="D540" t="s" s="210">
        <v>205</v>
      </c>
      <c r="E540" s="32"/>
      <c r="F540" s="32"/>
      <c r="G540" s="32"/>
      <c r="H540" s="32"/>
      <c r="I540" s="32"/>
      <c r="J540" s="32"/>
      <c r="K540" s="32"/>
    </row>
    <row r="541" ht="13.55" customHeight="1">
      <c r="A541" s="208">
        <v>669</v>
      </c>
      <c r="B541" s="209">
        <v>149.5</v>
      </c>
      <c r="C541" s="209">
        <v>145</v>
      </c>
      <c r="D541" t="s" s="210">
        <v>205</v>
      </c>
      <c r="E541" s="32"/>
      <c r="F541" s="32"/>
      <c r="G541" s="32"/>
      <c r="H541" s="32"/>
      <c r="I541" s="32"/>
      <c r="J541" s="32"/>
      <c r="K541" s="32"/>
    </row>
    <row r="542" ht="13.55" customHeight="1">
      <c r="A542" s="208">
        <v>669.5</v>
      </c>
      <c r="B542" s="209">
        <v>145.3</v>
      </c>
      <c r="C542" s="209">
        <v>141</v>
      </c>
      <c r="D542" t="s" s="210">
        <v>205</v>
      </c>
      <c r="E542" s="32"/>
      <c r="F542" s="32"/>
      <c r="G542" s="32"/>
      <c r="H542" s="32"/>
      <c r="I542" s="32"/>
      <c r="J542" s="32"/>
      <c r="K542" s="32"/>
    </row>
    <row r="543" ht="13.55" customHeight="1">
      <c r="A543" s="208">
        <v>670</v>
      </c>
      <c r="B543" s="209">
        <v>141.3</v>
      </c>
      <c r="C543" s="209">
        <v>137.1</v>
      </c>
      <c r="D543" t="s" s="210">
        <v>205</v>
      </c>
      <c r="E543" s="32"/>
      <c r="F543" s="32"/>
      <c r="G543" s="32"/>
      <c r="H543" s="32"/>
      <c r="I543" s="32"/>
      <c r="J543" s="32"/>
      <c r="K543" s="32"/>
    </row>
    <row r="544" ht="13.55" customHeight="1">
      <c r="A544" s="208">
        <v>670.5</v>
      </c>
      <c r="B544" s="209">
        <v>137.3</v>
      </c>
      <c r="C544" s="209">
        <v>133.2</v>
      </c>
      <c r="D544" t="s" s="210">
        <v>205</v>
      </c>
      <c r="E544" s="32"/>
      <c r="F544" s="32"/>
      <c r="G544" s="32"/>
      <c r="H544" s="32"/>
      <c r="I544" s="32"/>
      <c r="J544" s="32"/>
      <c r="K544" s="32"/>
    </row>
    <row r="545" ht="13.55" customHeight="1">
      <c r="A545" s="208">
        <v>671</v>
      </c>
      <c r="B545" s="209">
        <v>133.4</v>
      </c>
      <c r="C545" s="209">
        <v>129.4</v>
      </c>
      <c r="D545" t="s" s="210">
        <v>205</v>
      </c>
      <c r="E545" s="32"/>
      <c r="F545" s="32"/>
      <c r="G545" s="32"/>
      <c r="H545" s="32"/>
      <c r="I545" s="32"/>
      <c r="J545" s="32"/>
      <c r="K545" s="32"/>
    </row>
    <row r="546" ht="13.55" customHeight="1">
      <c r="A546" s="208">
        <v>671.5</v>
      </c>
      <c r="B546" s="209">
        <v>129.6</v>
      </c>
      <c r="C546" s="209">
        <v>125.7</v>
      </c>
      <c r="D546" t="s" s="210">
        <v>205</v>
      </c>
      <c r="E546" s="32"/>
      <c r="F546" s="32"/>
      <c r="G546" s="32"/>
      <c r="H546" s="32"/>
      <c r="I546" s="32"/>
      <c r="J546" s="32"/>
      <c r="K546" s="32"/>
    </row>
    <row r="547" ht="13.55" customHeight="1">
      <c r="A547" s="208">
        <v>672</v>
      </c>
      <c r="B547" s="209">
        <v>125.8</v>
      </c>
      <c r="C547" s="209">
        <v>122</v>
      </c>
      <c r="D547" t="s" s="210">
        <v>205</v>
      </c>
      <c r="E547" s="32"/>
      <c r="F547" s="32"/>
      <c r="G547" s="32"/>
      <c r="H547" s="32"/>
      <c r="I547" s="32"/>
      <c r="J547" s="32"/>
      <c r="K547" s="32"/>
    </row>
    <row r="548" ht="13.55" customHeight="1">
      <c r="A548" s="208">
        <v>672.5</v>
      </c>
      <c r="B548" s="209">
        <v>122.1</v>
      </c>
      <c r="C548" s="209">
        <v>118.4</v>
      </c>
      <c r="D548" t="s" s="210">
        <v>205</v>
      </c>
      <c r="E548" s="32"/>
      <c r="F548" s="32"/>
      <c r="G548" s="32"/>
      <c r="H548" s="32"/>
      <c r="I548" s="32"/>
      <c r="J548" s="32"/>
      <c r="K548" s="32"/>
    </row>
    <row r="549" ht="13.55" customHeight="1">
      <c r="A549" s="208">
        <v>673</v>
      </c>
      <c r="B549" s="209">
        <v>118.4</v>
      </c>
      <c r="C549" s="209">
        <v>114.9</v>
      </c>
      <c r="D549" t="s" s="210">
        <v>205</v>
      </c>
      <c r="E549" s="32"/>
      <c r="F549" s="32"/>
      <c r="G549" s="32"/>
      <c r="H549" s="32"/>
      <c r="I549" s="32"/>
      <c r="J549" s="32"/>
      <c r="K549" s="32"/>
    </row>
    <row r="550" ht="13.55" customHeight="1">
      <c r="A550" s="208">
        <v>673.5</v>
      </c>
      <c r="B550" s="209">
        <v>114.9</v>
      </c>
      <c r="C550" s="209">
        <v>111.4</v>
      </c>
      <c r="D550" t="s" s="210">
        <v>205</v>
      </c>
      <c r="E550" s="32"/>
      <c r="F550" s="32"/>
      <c r="G550" s="32"/>
      <c r="H550" s="32"/>
      <c r="I550" s="32"/>
      <c r="J550" s="32"/>
      <c r="K550" s="32"/>
    </row>
    <row r="551" ht="13.55" customHeight="1">
      <c r="A551" s="208">
        <v>674</v>
      </c>
      <c r="B551" s="209">
        <v>111.4</v>
      </c>
      <c r="C551" s="209">
        <v>108</v>
      </c>
      <c r="D551" t="s" s="210">
        <v>205</v>
      </c>
      <c r="E551" s="32"/>
      <c r="F551" s="32"/>
      <c r="G551" s="32"/>
      <c r="H551" s="32"/>
      <c r="I551" s="32"/>
      <c r="J551" s="32"/>
      <c r="K551" s="32"/>
    </row>
    <row r="552" ht="13.55" customHeight="1">
      <c r="A552" s="208">
        <v>674.5</v>
      </c>
      <c r="B552" s="209">
        <v>107.9</v>
      </c>
      <c r="C552" s="209">
        <v>104.7</v>
      </c>
      <c r="D552" t="s" s="210">
        <v>205</v>
      </c>
      <c r="E552" s="32"/>
      <c r="F552" s="32"/>
      <c r="G552" s="32"/>
      <c r="H552" s="32"/>
      <c r="I552" s="32"/>
      <c r="J552" s="32"/>
      <c r="K552" s="32"/>
    </row>
    <row r="553" ht="13.55" customHeight="1">
      <c r="A553" s="208">
        <v>675</v>
      </c>
      <c r="B553" s="209">
        <v>104.5</v>
      </c>
      <c r="C553" s="209">
        <v>101.4</v>
      </c>
      <c r="D553" t="s" s="210">
        <v>205</v>
      </c>
      <c r="E553" s="32"/>
      <c r="F553" s="32"/>
      <c r="G553" s="32"/>
      <c r="H553" s="32"/>
      <c r="I553" s="32"/>
      <c r="J553" s="32"/>
      <c r="K553" s="32"/>
    </row>
    <row r="554" ht="13.55" customHeight="1">
      <c r="A554" s="208">
        <v>675.5</v>
      </c>
      <c r="B554" s="209">
        <v>101.2</v>
      </c>
      <c r="C554" s="209">
        <v>98.2</v>
      </c>
      <c r="D554" t="s" s="210">
        <v>205</v>
      </c>
      <c r="E554" s="32"/>
      <c r="F554" s="32"/>
      <c r="G554" s="32"/>
      <c r="H554" s="32"/>
      <c r="I554" s="32"/>
      <c r="J554" s="32"/>
      <c r="K554" s="32"/>
    </row>
    <row r="555" ht="13.55" customHeight="1">
      <c r="A555" s="208">
        <v>676</v>
      </c>
      <c r="B555" s="209">
        <v>98</v>
      </c>
      <c r="C555" s="209">
        <v>95</v>
      </c>
      <c r="D555" t="s" s="210">
        <v>205</v>
      </c>
      <c r="E555" s="32"/>
      <c r="F555" s="32"/>
      <c r="G555" s="32"/>
      <c r="H555" s="32"/>
      <c r="I555" s="32"/>
      <c r="J555" s="32"/>
      <c r="K555" s="32"/>
    </row>
    <row r="556" ht="13.55" customHeight="1">
      <c r="A556" s="208">
        <v>676.5</v>
      </c>
      <c r="B556" s="209">
        <v>94.8</v>
      </c>
      <c r="C556" s="209">
        <v>92</v>
      </c>
      <c r="D556" t="s" s="210">
        <v>205</v>
      </c>
      <c r="E556" s="32"/>
      <c r="F556" s="32"/>
      <c r="G556" s="32"/>
      <c r="H556" s="32"/>
      <c r="I556" s="32"/>
      <c r="J556" s="32"/>
      <c r="K556" s="32"/>
    </row>
    <row r="557" ht="13.55" customHeight="1">
      <c r="A557" s="208">
        <v>677</v>
      </c>
      <c r="B557" s="209">
        <v>91.7</v>
      </c>
      <c r="C557" s="209">
        <v>88.90000000000001</v>
      </c>
      <c r="D557" t="s" s="210">
        <v>205</v>
      </c>
      <c r="E557" s="32"/>
      <c r="F557" s="32"/>
      <c r="G557" s="32"/>
      <c r="H557" s="32"/>
      <c r="I557" s="32"/>
      <c r="J557" s="32"/>
      <c r="K557" s="32"/>
    </row>
    <row r="558" ht="13.55" customHeight="1">
      <c r="A558" s="208">
        <v>677.5</v>
      </c>
      <c r="B558" s="209">
        <v>88.59999999999999</v>
      </c>
      <c r="C558" s="209">
        <v>86</v>
      </c>
      <c r="D558" t="s" s="210">
        <v>205</v>
      </c>
      <c r="E558" s="32"/>
      <c r="F558" s="32"/>
      <c r="G558" s="32"/>
      <c r="H558" s="32"/>
      <c r="I558" s="32"/>
      <c r="J558" s="32"/>
      <c r="K558" s="32"/>
    </row>
    <row r="559" ht="13.55" customHeight="1">
      <c r="A559" s="208">
        <v>678</v>
      </c>
      <c r="B559" s="209">
        <v>85.59999999999999</v>
      </c>
      <c r="C559" s="209">
        <v>83</v>
      </c>
      <c r="D559" t="s" s="210">
        <v>205</v>
      </c>
      <c r="E559" s="32"/>
      <c r="F559" s="32"/>
      <c r="G559" s="32"/>
      <c r="H559" s="32"/>
      <c r="I559" s="32"/>
      <c r="J559" s="32"/>
      <c r="K559" s="32"/>
    </row>
    <row r="560" ht="13.55" customHeight="1">
      <c r="A560" s="208">
        <v>678.5</v>
      </c>
      <c r="B560" s="209">
        <v>82.7</v>
      </c>
      <c r="C560" s="209">
        <v>80.2</v>
      </c>
      <c r="D560" t="s" s="210">
        <v>205</v>
      </c>
      <c r="E560" s="32"/>
      <c r="F560" s="32"/>
      <c r="G560" s="32"/>
      <c r="H560" s="32"/>
      <c r="I560" s="32"/>
      <c r="J560" s="32"/>
      <c r="K560" s="32"/>
    </row>
    <row r="561" ht="13.55" customHeight="1">
      <c r="A561" s="208">
        <v>679</v>
      </c>
      <c r="B561" s="209">
        <v>79.8</v>
      </c>
      <c r="C561" s="209">
        <v>77.40000000000001</v>
      </c>
      <c r="D561" t="s" s="210">
        <v>205</v>
      </c>
      <c r="E561" s="32"/>
      <c r="F561" s="32"/>
      <c r="G561" s="32"/>
      <c r="H561" s="32"/>
      <c r="I561" s="32"/>
      <c r="J561" s="32"/>
      <c r="K561" s="32"/>
    </row>
    <row r="562" ht="13.55" customHeight="1">
      <c r="A562" s="208">
        <v>679.5</v>
      </c>
      <c r="B562" s="209">
        <v>77</v>
      </c>
      <c r="C562" s="209">
        <v>74.7</v>
      </c>
      <c r="D562" t="s" s="210">
        <v>205</v>
      </c>
      <c r="E562" s="32"/>
      <c r="F562" s="32"/>
      <c r="G562" s="32"/>
      <c r="H562" s="32"/>
      <c r="I562" s="32"/>
      <c r="J562" s="32"/>
      <c r="K562" s="32"/>
    </row>
    <row r="563" ht="13.55" customHeight="1">
      <c r="A563" s="208">
        <v>680</v>
      </c>
      <c r="B563" s="209">
        <v>74.2</v>
      </c>
      <c r="C563" s="209">
        <v>72</v>
      </c>
      <c r="D563" t="s" s="210">
        <v>205</v>
      </c>
      <c r="E563" s="32"/>
      <c r="F563" s="32"/>
      <c r="G563" s="32"/>
      <c r="H563" s="32"/>
      <c r="I563" s="32"/>
      <c r="J563" s="32"/>
      <c r="K563" s="32"/>
    </row>
    <row r="564" ht="13.55" customHeight="1">
      <c r="A564" s="208">
        <v>680.5</v>
      </c>
      <c r="B564" s="209">
        <v>71.5</v>
      </c>
      <c r="C564" s="209">
        <v>69.40000000000001</v>
      </c>
      <c r="D564" t="s" s="210">
        <v>205</v>
      </c>
      <c r="E564" s="32"/>
      <c r="F564" s="32"/>
      <c r="G564" s="32"/>
      <c r="H564" s="32"/>
      <c r="I564" s="32"/>
      <c r="J564" s="32"/>
      <c r="K564" s="32"/>
    </row>
    <row r="565" ht="13.55" customHeight="1">
      <c r="A565" s="208">
        <v>681</v>
      </c>
      <c r="B565" s="209">
        <v>68.90000000000001</v>
      </c>
      <c r="C565" s="209">
        <v>66.8</v>
      </c>
      <c r="D565" t="s" s="210">
        <v>205</v>
      </c>
      <c r="E565" s="32"/>
      <c r="F565" s="32"/>
      <c r="G565" s="32"/>
      <c r="H565" s="32"/>
      <c r="I565" s="32"/>
      <c r="J565" s="32"/>
      <c r="K565" s="32"/>
    </row>
    <row r="566" ht="13.55" customHeight="1">
      <c r="A566" s="208">
        <v>681.5</v>
      </c>
      <c r="B566" s="209">
        <v>66.3</v>
      </c>
      <c r="C566" s="209">
        <v>64.3</v>
      </c>
      <c r="D566" t="s" s="210">
        <v>205</v>
      </c>
      <c r="E566" s="32"/>
      <c r="F566" s="32"/>
      <c r="G566" s="32"/>
      <c r="H566" s="32"/>
      <c r="I566" s="32"/>
      <c r="J566" s="32"/>
      <c r="K566" s="32"/>
    </row>
    <row r="567" ht="13.55" customHeight="1">
      <c r="A567" s="208">
        <v>682</v>
      </c>
      <c r="B567" s="209">
        <v>63.8</v>
      </c>
      <c r="C567" s="209">
        <v>61.9</v>
      </c>
      <c r="D567" t="s" s="210">
        <v>205</v>
      </c>
      <c r="E567" s="32"/>
      <c r="F567" s="32"/>
      <c r="G567" s="32"/>
      <c r="H567" s="32"/>
      <c r="I567" s="32"/>
      <c r="J567" s="32"/>
      <c r="K567" s="32"/>
    </row>
    <row r="568" ht="13.55" customHeight="1">
      <c r="A568" s="208">
        <v>682.5</v>
      </c>
      <c r="B568" s="209">
        <v>61.3</v>
      </c>
      <c r="C568" s="209">
        <v>59.5</v>
      </c>
      <c r="D568" t="s" s="210">
        <v>205</v>
      </c>
      <c r="E568" s="32"/>
      <c r="F568" s="32"/>
      <c r="G568" s="32"/>
      <c r="H568" s="32"/>
      <c r="I568" s="32"/>
      <c r="J568" s="32"/>
      <c r="K568" s="32"/>
    </row>
    <row r="569" ht="13.55" customHeight="1">
      <c r="A569" s="208">
        <v>683</v>
      </c>
      <c r="B569" s="209">
        <v>58.9</v>
      </c>
      <c r="C569" s="209">
        <v>57.2</v>
      </c>
      <c r="D569" t="s" s="210">
        <v>205</v>
      </c>
      <c r="E569" s="32"/>
      <c r="F569" s="32"/>
      <c r="G569" s="32"/>
      <c r="H569" s="32"/>
      <c r="I569" s="32"/>
      <c r="J569" s="32"/>
      <c r="K569" s="32"/>
    </row>
    <row r="570" ht="13.55" customHeight="1">
      <c r="A570" s="208">
        <v>683.5</v>
      </c>
      <c r="B570" s="209">
        <v>56.6</v>
      </c>
      <c r="C570" s="209">
        <v>54.9</v>
      </c>
      <c r="D570" t="s" s="210">
        <v>205</v>
      </c>
      <c r="E570" s="32"/>
      <c r="F570" s="32"/>
      <c r="G570" s="32"/>
      <c r="H570" s="32"/>
      <c r="I570" s="32"/>
      <c r="J570" s="32"/>
      <c r="K570" s="32"/>
    </row>
    <row r="571" ht="13.55" customHeight="1">
      <c r="A571" s="208">
        <v>684</v>
      </c>
      <c r="B571" s="209">
        <v>54.3</v>
      </c>
      <c r="C571" s="209">
        <v>52.7</v>
      </c>
      <c r="D571" t="s" s="210">
        <v>205</v>
      </c>
      <c r="E571" s="32"/>
      <c r="F571" s="32"/>
      <c r="G571" s="32"/>
      <c r="H571" s="32"/>
      <c r="I571" s="32"/>
      <c r="J571" s="32"/>
      <c r="K571" s="32"/>
    </row>
    <row r="572" ht="13.55" customHeight="1">
      <c r="A572" s="208">
        <v>684.5</v>
      </c>
      <c r="B572" s="209">
        <v>52.1</v>
      </c>
      <c r="C572" s="209">
        <v>50.5</v>
      </c>
      <c r="D572" t="s" s="210">
        <v>205</v>
      </c>
      <c r="E572" s="32"/>
      <c r="F572" s="32"/>
      <c r="G572" s="32"/>
      <c r="H572" s="32"/>
      <c r="I572" s="32"/>
      <c r="J572" s="32"/>
      <c r="K572" s="32"/>
    </row>
    <row r="573" ht="13.55" customHeight="1">
      <c r="A573" s="208">
        <v>685</v>
      </c>
      <c r="B573" s="209">
        <v>49.9</v>
      </c>
      <c r="C573" s="209">
        <v>48.4</v>
      </c>
      <c r="D573" t="s" s="210">
        <v>205</v>
      </c>
      <c r="E573" s="32"/>
      <c r="F573" s="32"/>
      <c r="G573" s="32"/>
      <c r="H573" s="32"/>
      <c r="I573" s="32"/>
      <c r="J573" s="32"/>
      <c r="K573" s="32"/>
    </row>
    <row r="574" ht="13.55" customHeight="1">
      <c r="A574" s="208">
        <v>685.5</v>
      </c>
      <c r="B574" s="209">
        <v>47.8</v>
      </c>
      <c r="C574" s="209">
        <v>46.3</v>
      </c>
      <c r="D574" t="s" s="210">
        <v>205</v>
      </c>
      <c r="E574" s="32"/>
      <c r="F574" s="32"/>
      <c r="G574" s="32"/>
      <c r="H574" s="32"/>
      <c r="I574" s="32"/>
      <c r="J574" s="32"/>
      <c r="K574" s="32"/>
    </row>
    <row r="575" ht="13.55" customHeight="1">
      <c r="A575" s="208">
        <v>686</v>
      </c>
      <c r="B575" s="209">
        <v>45.7</v>
      </c>
      <c r="C575" s="209">
        <v>44.3</v>
      </c>
      <c r="D575" t="s" s="210">
        <v>205</v>
      </c>
      <c r="E575" s="32"/>
      <c r="F575" s="32"/>
      <c r="G575" s="32"/>
      <c r="H575" s="32"/>
      <c r="I575" s="32"/>
      <c r="J575" s="32"/>
      <c r="K575" s="32"/>
    </row>
    <row r="576" ht="13.55" customHeight="1">
      <c r="A576" s="208">
        <v>686.5</v>
      </c>
      <c r="B576" s="209">
        <v>43.7</v>
      </c>
      <c r="C576" s="209">
        <v>42.4</v>
      </c>
      <c r="D576" t="s" s="210">
        <v>205</v>
      </c>
      <c r="E576" s="32"/>
      <c r="F576" s="32"/>
      <c r="G576" s="32"/>
      <c r="H576" s="32"/>
      <c r="I576" s="32"/>
      <c r="J576" s="32"/>
      <c r="K576" s="32"/>
    </row>
    <row r="577" ht="13.55" customHeight="1">
      <c r="A577" s="208">
        <v>687</v>
      </c>
      <c r="B577" s="209">
        <v>41.7</v>
      </c>
      <c r="C577" s="209">
        <v>40.5</v>
      </c>
      <c r="D577" t="s" s="210">
        <v>205</v>
      </c>
      <c r="E577" s="32"/>
      <c r="F577" s="32"/>
      <c r="G577" s="32"/>
      <c r="H577" s="32"/>
      <c r="I577" s="32"/>
      <c r="J577" s="32"/>
      <c r="K577" s="32"/>
    </row>
    <row r="578" ht="13.55" customHeight="1">
      <c r="A578" s="208">
        <v>687.5</v>
      </c>
      <c r="B578" s="209">
        <v>39.8</v>
      </c>
      <c r="C578" s="209">
        <v>38.6</v>
      </c>
      <c r="D578" t="s" s="210">
        <v>205</v>
      </c>
      <c r="E578" s="32"/>
      <c r="F578" s="32"/>
      <c r="G578" s="32"/>
      <c r="H578" s="32"/>
      <c r="I578" s="32"/>
      <c r="J578" s="32"/>
      <c r="K578" s="32"/>
    </row>
    <row r="579" ht="13.55" customHeight="1">
      <c r="A579" s="208">
        <v>688</v>
      </c>
      <c r="B579" s="209">
        <v>37.9</v>
      </c>
      <c r="C579" s="209">
        <v>36.8</v>
      </c>
      <c r="D579" t="s" s="210">
        <v>205</v>
      </c>
      <c r="E579" s="32"/>
      <c r="F579" s="32"/>
      <c r="G579" s="32"/>
      <c r="H579" s="32"/>
      <c r="I579" s="32"/>
      <c r="J579" s="32"/>
      <c r="K579" s="32"/>
    </row>
    <row r="580" ht="13.55" customHeight="1">
      <c r="A580" s="208">
        <v>688.5</v>
      </c>
      <c r="B580" s="209">
        <v>36.1</v>
      </c>
      <c r="C580" s="209">
        <v>35</v>
      </c>
      <c r="D580" t="s" s="210">
        <v>205</v>
      </c>
      <c r="E580" s="32"/>
      <c r="F580" s="32"/>
      <c r="G580" s="32"/>
      <c r="H580" s="32"/>
      <c r="I580" s="32"/>
      <c r="J580" s="32"/>
      <c r="K580" s="32"/>
    </row>
    <row r="581" ht="13.55" customHeight="1">
      <c r="A581" s="208">
        <v>689</v>
      </c>
      <c r="B581" s="209">
        <v>34.4</v>
      </c>
      <c r="C581" s="209">
        <v>33.3</v>
      </c>
      <c r="D581" t="s" s="210">
        <v>205</v>
      </c>
      <c r="E581" s="32"/>
      <c r="F581" s="32"/>
      <c r="G581" s="32"/>
      <c r="H581" s="32"/>
      <c r="I581" s="32"/>
      <c r="J581" s="32"/>
      <c r="K581" s="32"/>
    </row>
    <row r="582" ht="13.55" customHeight="1">
      <c r="A582" s="208">
        <v>689.5</v>
      </c>
      <c r="B582" s="209">
        <v>32.7</v>
      </c>
      <c r="C582" s="209">
        <v>31.7</v>
      </c>
      <c r="D582" t="s" s="210">
        <v>205</v>
      </c>
      <c r="E582" s="32"/>
      <c r="F582" s="32"/>
      <c r="G582" s="32"/>
      <c r="H582" s="32"/>
      <c r="I582" s="32"/>
      <c r="J582" s="32"/>
      <c r="K582" s="32"/>
    </row>
    <row r="583" ht="13.55" customHeight="1">
      <c r="A583" s="208">
        <v>690</v>
      </c>
      <c r="B583" s="209">
        <v>31</v>
      </c>
      <c r="C583" s="209">
        <v>30.1</v>
      </c>
      <c r="D583" t="s" s="210">
        <v>205</v>
      </c>
      <c r="E583" s="32"/>
      <c r="F583" s="32"/>
      <c r="G583" s="32"/>
      <c r="H583" s="32"/>
      <c r="I583" s="32"/>
      <c r="J583" s="32"/>
      <c r="K583" s="32"/>
    </row>
    <row r="584" ht="13.55" customHeight="1">
      <c r="A584" s="208">
        <v>690.5</v>
      </c>
      <c r="B584" s="209">
        <v>29.4</v>
      </c>
      <c r="C584" s="209">
        <v>28.5</v>
      </c>
      <c r="D584" t="s" s="210">
        <v>205</v>
      </c>
      <c r="E584" s="32"/>
      <c r="F584" s="32"/>
      <c r="G584" s="32"/>
      <c r="H584" s="32"/>
      <c r="I584" s="32"/>
      <c r="J584" s="32"/>
      <c r="K584" s="32"/>
    </row>
    <row r="585" ht="13.55" customHeight="1">
      <c r="A585" s="208">
        <v>691</v>
      </c>
      <c r="B585" s="209">
        <v>27.9</v>
      </c>
      <c r="C585" s="209">
        <v>27</v>
      </c>
      <c r="D585" t="s" s="210">
        <v>205</v>
      </c>
      <c r="E585" s="32"/>
      <c r="F585" s="32"/>
      <c r="G585" s="32"/>
      <c r="H585" s="32"/>
      <c r="I585" s="32"/>
      <c r="J585" s="32"/>
      <c r="K585" s="32"/>
    </row>
    <row r="586" ht="13.55" customHeight="1">
      <c r="A586" s="208">
        <v>691.5</v>
      </c>
      <c r="B586" s="209">
        <v>26.4</v>
      </c>
      <c r="C586" s="209">
        <v>25.6</v>
      </c>
      <c r="D586" t="s" s="210">
        <v>205</v>
      </c>
      <c r="E586" s="32"/>
      <c r="F586" s="32"/>
      <c r="G586" s="32"/>
      <c r="H586" s="32"/>
      <c r="I586" s="32"/>
      <c r="J586" s="32"/>
      <c r="K586" s="32"/>
    </row>
    <row r="587" ht="13.55" customHeight="1">
      <c r="A587" s="208">
        <v>692</v>
      </c>
      <c r="B587" s="209">
        <v>24.9</v>
      </c>
      <c r="C587" s="209">
        <v>24.2</v>
      </c>
      <c r="D587" t="s" s="210">
        <v>205</v>
      </c>
      <c r="E587" s="32"/>
      <c r="F587" s="32"/>
      <c r="G587" s="32"/>
      <c r="H587" s="32"/>
      <c r="I587" s="32"/>
      <c r="J587" s="32"/>
      <c r="K587" s="32"/>
    </row>
    <row r="588" ht="13.55" customHeight="1">
      <c r="A588" s="208">
        <v>692.5</v>
      </c>
      <c r="B588" s="209">
        <v>23.5</v>
      </c>
      <c r="C588" s="209">
        <v>22.8</v>
      </c>
      <c r="D588" t="s" s="210">
        <v>205</v>
      </c>
      <c r="E588" s="32"/>
      <c r="F588" s="32"/>
      <c r="G588" s="32"/>
      <c r="H588" s="32"/>
      <c r="I588" s="32"/>
      <c r="J588" s="32"/>
      <c r="K588" s="32"/>
    </row>
    <row r="589" ht="13.55" customHeight="1">
      <c r="A589" s="208">
        <v>693</v>
      </c>
      <c r="B589" s="209">
        <v>22.1</v>
      </c>
      <c r="C589" s="209">
        <v>21.5</v>
      </c>
      <c r="D589" t="s" s="210">
        <v>205</v>
      </c>
      <c r="E589" s="32"/>
      <c r="F589" s="32"/>
      <c r="G589" s="32"/>
      <c r="H589" s="32"/>
      <c r="I589" s="32"/>
      <c r="J589" s="32"/>
      <c r="K589" s="32"/>
    </row>
    <row r="590" ht="13.55" customHeight="1">
      <c r="A590" s="208">
        <v>693.5</v>
      </c>
      <c r="B590" s="209">
        <v>20.8</v>
      </c>
      <c r="C590" s="209">
        <v>20.2</v>
      </c>
      <c r="D590" t="s" s="210">
        <v>205</v>
      </c>
      <c r="E590" s="32"/>
      <c r="F590" s="32"/>
      <c r="G590" s="32"/>
      <c r="H590" s="32"/>
      <c r="I590" s="32"/>
      <c r="J590" s="32"/>
      <c r="K590" s="32"/>
    </row>
    <row r="591" ht="13.55" customHeight="1">
      <c r="A591" s="208">
        <v>694</v>
      </c>
      <c r="B591" s="209">
        <v>19.6</v>
      </c>
      <c r="C591" s="209">
        <v>19</v>
      </c>
      <c r="D591" t="s" s="210">
        <v>205</v>
      </c>
      <c r="E591" s="32"/>
      <c r="F591" s="32"/>
      <c r="G591" s="32"/>
      <c r="H591" s="32"/>
      <c r="I591" s="32"/>
      <c r="J591" s="32"/>
      <c r="K591" s="32"/>
    </row>
    <row r="592" ht="13.55" customHeight="1">
      <c r="A592" s="208">
        <v>694.5</v>
      </c>
      <c r="B592" s="209">
        <v>18.3</v>
      </c>
      <c r="C592" s="209">
        <v>17.8</v>
      </c>
      <c r="D592" t="s" s="210">
        <v>205</v>
      </c>
      <c r="E592" s="32"/>
      <c r="F592" s="32"/>
      <c r="G592" s="32"/>
      <c r="H592" s="32"/>
      <c r="I592" s="32"/>
      <c r="J592" s="32"/>
      <c r="K592" s="32"/>
    </row>
    <row r="593" ht="13.55" customHeight="1">
      <c r="A593" s="208">
        <v>695</v>
      </c>
      <c r="B593" s="209">
        <v>17.2</v>
      </c>
      <c r="C593" s="209">
        <v>16.7</v>
      </c>
      <c r="D593" t="s" s="210">
        <v>205</v>
      </c>
      <c r="E593" s="32"/>
      <c r="F593" s="32"/>
      <c r="G593" s="32"/>
      <c r="H593" s="32"/>
      <c r="I593" s="32"/>
      <c r="J593" s="32"/>
      <c r="K593" s="32"/>
    </row>
    <row r="594" ht="13.55" customHeight="1">
      <c r="A594" s="208">
        <v>695.5</v>
      </c>
      <c r="B594" s="209">
        <v>16</v>
      </c>
      <c r="C594" s="209">
        <v>15.6</v>
      </c>
      <c r="D594" t="s" s="210">
        <v>205</v>
      </c>
      <c r="E594" s="32"/>
      <c r="F594" s="32"/>
      <c r="G594" s="32"/>
      <c r="H594" s="32"/>
      <c r="I594" s="32"/>
      <c r="J594" s="32"/>
      <c r="K594" s="32"/>
    </row>
    <row r="595" ht="13.55" customHeight="1">
      <c r="A595" s="208">
        <v>696</v>
      </c>
      <c r="B595" s="209">
        <v>15</v>
      </c>
      <c r="C595" s="209">
        <v>14.5</v>
      </c>
      <c r="D595" t="s" s="210">
        <v>205</v>
      </c>
      <c r="E595" s="32"/>
      <c r="F595" s="32"/>
      <c r="G595" s="32"/>
      <c r="H595" s="32"/>
      <c r="I595" s="32"/>
      <c r="J595" s="32"/>
      <c r="K595" s="32"/>
    </row>
    <row r="596" ht="13.55" customHeight="1">
      <c r="A596" s="208">
        <v>696.5</v>
      </c>
      <c r="B596" s="209">
        <v>13.9</v>
      </c>
      <c r="C596" s="209">
        <v>13.5</v>
      </c>
      <c r="D596" t="s" s="210">
        <v>205</v>
      </c>
      <c r="E596" s="32"/>
      <c r="F596" s="32"/>
      <c r="G596" s="32"/>
      <c r="H596" s="32"/>
      <c r="I596" s="32"/>
      <c r="J596" s="32"/>
      <c r="K596" s="32"/>
    </row>
    <row r="597" ht="13.55" customHeight="1">
      <c r="A597" s="208">
        <v>697</v>
      </c>
      <c r="B597" s="209">
        <v>12.9</v>
      </c>
      <c r="C597" s="209">
        <v>12.5</v>
      </c>
      <c r="D597" t="s" s="210">
        <v>205</v>
      </c>
      <c r="E597" s="32"/>
      <c r="F597" s="32"/>
      <c r="G597" s="32"/>
      <c r="H597" s="32"/>
      <c r="I597" s="32"/>
      <c r="J597" s="32"/>
      <c r="K597" s="32"/>
    </row>
    <row r="598" ht="13.55" customHeight="1">
      <c r="A598" s="208">
        <v>697.5</v>
      </c>
      <c r="B598" s="209">
        <v>12</v>
      </c>
      <c r="C598" s="209">
        <v>11.6</v>
      </c>
      <c r="D598" t="s" s="210">
        <v>205</v>
      </c>
      <c r="E598" s="32"/>
      <c r="F598" s="32"/>
      <c r="G598" s="32"/>
      <c r="H598" s="32"/>
      <c r="I598" s="32"/>
      <c r="J598" s="32"/>
      <c r="K598" s="32"/>
    </row>
    <row r="599" ht="13.55" customHeight="1">
      <c r="A599" s="208">
        <v>698</v>
      </c>
      <c r="B599" s="209">
        <v>11.1</v>
      </c>
      <c r="C599" s="209">
        <v>10.7</v>
      </c>
      <c r="D599" t="s" s="210">
        <v>205</v>
      </c>
      <c r="E599" s="32"/>
      <c r="F599" s="32"/>
      <c r="G599" s="32"/>
      <c r="H599" s="32"/>
      <c r="I599" s="32"/>
      <c r="J599" s="32"/>
      <c r="K599" s="32"/>
    </row>
    <row r="600" ht="13.55" customHeight="1">
      <c r="A600" s="208">
        <v>698.5</v>
      </c>
      <c r="B600" s="209">
        <v>10.2</v>
      </c>
      <c r="C600" s="209">
        <v>9.9</v>
      </c>
      <c r="D600" t="s" s="210">
        <v>205</v>
      </c>
      <c r="E600" s="32"/>
      <c r="F600" s="32"/>
      <c r="G600" s="32"/>
      <c r="H600" s="32"/>
      <c r="I600" s="32"/>
      <c r="J600" s="32"/>
      <c r="K600" s="32"/>
    </row>
    <row r="601" ht="13.55" customHeight="1">
      <c r="A601" s="208">
        <v>699</v>
      </c>
      <c r="B601" s="209">
        <v>9.4</v>
      </c>
      <c r="C601" s="209">
        <v>9.1</v>
      </c>
      <c r="D601" t="s" s="210">
        <v>205</v>
      </c>
      <c r="E601" s="32"/>
      <c r="F601" s="32"/>
      <c r="G601" s="32"/>
      <c r="H601" s="32"/>
      <c r="I601" s="32"/>
      <c r="J601" s="32"/>
      <c r="K601" s="32"/>
    </row>
    <row r="602" ht="13.55" customHeight="1">
      <c r="A602" s="208">
        <v>699.5</v>
      </c>
      <c r="B602" s="209">
        <v>8.6</v>
      </c>
      <c r="C602" s="209">
        <v>8.4</v>
      </c>
      <c r="D602" t="s" s="210">
        <v>205</v>
      </c>
      <c r="E602" s="32"/>
      <c r="F602" s="32"/>
      <c r="G602" s="32"/>
      <c r="H602" s="32"/>
      <c r="I602" s="32"/>
      <c r="J602" s="32"/>
      <c r="K602" s="32"/>
    </row>
    <row r="603" ht="13.55" customHeight="1">
      <c r="A603" s="208">
        <v>700</v>
      </c>
      <c r="B603" s="209">
        <v>7.9</v>
      </c>
      <c r="C603" s="209">
        <v>7.6</v>
      </c>
      <c r="D603" t="s" s="210">
        <v>205</v>
      </c>
      <c r="E603" s="32"/>
      <c r="F603" s="32"/>
      <c r="G603" s="32"/>
      <c r="H603" s="32"/>
      <c r="I603" s="32"/>
      <c r="J603" s="32"/>
      <c r="K603" s="32"/>
    </row>
    <row r="604" ht="13.55" customHeight="1">
      <c r="A604" s="208">
        <v>700.5</v>
      </c>
      <c r="B604" s="209">
        <v>7.2</v>
      </c>
      <c r="C604" s="209">
        <v>7</v>
      </c>
      <c r="D604" t="s" s="210">
        <v>205</v>
      </c>
      <c r="E604" s="32"/>
      <c r="F604" s="32"/>
      <c r="G604" s="32"/>
      <c r="H604" s="32"/>
      <c r="I604" s="32"/>
      <c r="J604" s="32"/>
      <c r="K604" s="32"/>
    </row>
    <row r="605" ht="13.55" customHeight="1">
      <c r="A605" s="208">
        <v>701</v>
      </c>
      <c r="B605" s="209">
        <v>6.5</v>
      </c>
      <c r="C605" s="209">
        <v>6.3</v>
      </c>
      <c r="D605" t="s" s="210">
        <v>205</v>
      </c>
      <c r="E605" s="32"/>
      <c r="F605" s="32"/>
      <c r="G605" s="32"/>
      <c r="H605" s="32"/>
      <c r="I605" s="32"/>
      <c r="J605" s="32"/>
      <c r="K605" s="32"/>
    </row>
    <row r="606" ht="13.55" customHeight="1">
      <c r="A606" s="208">
        <v>701.5</v>
      </c>
      <c r="B606" s="209">
        <v>5.9</v>
      </c>
      <c r="C606" s="209">
        <v>5.7</v>
      </c>
      <c r="D606" t="s" s="210">
        <v>205</v>
      </c>
      <c r="E606" s="32"/>
      <c r="F606" s="32"/>
      <c r="G606" s="32"/>
      <c r="H606" s="32"/>
      <c r="I606" s="32"/>
      <c r="J606" s="32"/>
      <c r="K606" s="32"/>
    </row>
    <row r="607" ht="13.55" customHeight="1">
      <c r="A607" s="208">
        <v>702</v>
      </c>
      <c r="B607" s="209">
        <v>5.3</v>
      </c>
      <c r="C607" s="209">
        <v>5.2</v>
      </c>
      <c r="D607" t="s" s="210">
        <v>205</v>
      </c>
      <c r="E607" s="32"/>
      <c r="F607" s="32"/>
      <c r="G607" s="32"/>
      <c r="H607" s="32"/>
      <c r="I607" s="32"/>
      <c r="J607" s="32"/>
      <c r="K607" s="32"/>
    </row>
    <row r="608" ht="13.55" customHeight="1">
      <c r="A608" s="208">
        <v>702.5</v>
      </c>
      <c r="B608" s="209">
        <v>4.8</v>
      </c>
      <c r="C608" s="209">
        <v>4.6</v>
      </c>
      <c r="D608" t="s" s="210">
        <v>205</v>
      </c>
      <c r="E608" s="32"/>
      <c r="F608" s="32"/>
      <c r="G608" s="32"/>
      <c r="H608" s="32"/>
      <c r="I608" s="32"/>
      <c r="J608" s="32"/>
      <c r="K608" s="32"/>
    </row>
    <row r="609" ht="13.55" customHeight="1">
      <c r="A609" s="208">
        <v>703</v>
      </c>
      <c r="B609" s="209">
        <v>4.3</v>
      </c>
      <c r="C609" s="209">
        <v>4.1</v>
      </c>
      <c r="D609" t="s" s="210">
        <v>205</v>
      </c>
      <c r="E609" s="32"/>
      <c r="F609" s="32"/>
      <c r="G609" s="32"/>
      <c r="H609" s="32"/>
      <c r="I609" s="32"/>
      <c r="J609" s="32"/>
      <c r="K609" s="32"/>
    </row>
    <row r="610" ht="13.55" customHeight="1">
      <c r="A610" s="208">
        <v>703.5</v>
      </c>
      <c r="B610" s="209">
        <v>3.8</v>
      </c>
      <c r="C610" s="209">
        <v>3.7</v>
      </c>
      <c r="D610" t="s" s="210">
        <v>205</v>
      </c>
      <c r="E610" s="32"/>
      <c r="F610" s="32"/>
      <c r="G610" s="32"/>
      <c r="H610" s="32"/>
      <c r="I610" s="32"/>
      <c r="J610" s="32"/>
      <c r="K610" s="32"/>
    </row>
    <row r="611" ht="13.55" customHeight="1">
      <c r="A611" s="208">
        <v>704</v>
      </c>
      <c r="B611" s="209">
        <v>3.4</v>
      </c>
      <c r="C611" s="209">
        <v>3.3</v>
      </c>
      <c r="D611" t="s" s="210">
        <v>205</v>
      </c>
      <c r="E611" s="32"/>
      <c r="F611" s="32"/>
      <c r="G611" s="32"/>
      <c r="H611" s="32"/>
      <c r="I611" s="32"/>
      <c r="J611" s="32"/>
      <c r="K611" s="32"/>
    </row>
    <row r="612" ht="13.55" customHeight="1">
      <c r="A612" s="208">
        <v>704.5</v>
      </c>
      <c r="B612" s="209">
        <v>3</v>
      </c>
      <c r="C612" s="209">
        <v>2.9</v>
      </c>
      <c r="D612" t="s" s="210">
        <v>205</v>
      </c>
      <c r="E612" s="32"/>
      <c r="F612" s="32"/>
      <c r="G612" s="32"/>
      <c r="H612" s="32"/>
      <c r="I612" s="32"/>
      <c r="J612" s="32"/>
      <c r="K612" s="32"/>
    </row>
    <row r="613" ht="13.55" customHeight="1">
      <c r="A613" s="208">
        <v>705</v>
      </c>
      <c r="B613" s="209">
        <v>2.6</v>
      </c>
      <c r="C613" s="209">
        <v>2.6</v>
      </c>
      <c r="D613" t="s" s="210">
        <v>205</v>
      </c>
      <c r="E613" s="32"/>
      <c r="F613" s="32"/>
      <c r="G613" s="32"/>
      <c r="H613" s="32"/>
      <c r="I613" s="32"/>
      <c r="J613" s="32"/>
      <c r="K613" s="32"/>
    </row>
    <row r="614" ht="13.55" customHeight="1">
      <c r="A614" s="208">
        <v>705.5</v>
      </c>
      <c r="B614" s="209">
        <v>2.3</v>
      </c>
      <c r="C614" s="209">
        <v>2.3</v>
      </c>
      <c r="D614" t="s" s="210">
        <v>205</v>
      </c>
      <c r="E614" s="32"/>
      <c r="F614" s="32"/>
      <c r="G614" s="32"/>
      <c r="H614" s="32"/>
      <c r="I614" s="32"/>
      <c r="J614" s="32"/>
      <c r="K614" s="32"/>
    </row>
    <row r="615" ht="13.55" customHeight="1">
      <c r="A615" s="208">
        <v>706</v>
      </c>
      <c r="B615" s="209">
        <v>2</v>
      </c>
      <c r="C615" s="209">
        <v>2</v>
      </c>
      <c r="D615" t="s" s="210">
        <v>205</v>
      </c>
      <c r="E615" s="32"/>
      <c r="F615" s="32"/>
      <c r="G615" s="32"/>
      <c r="H615" s="32"/>
      <c r="I615" s="32"/>
      <c r="J615" s="32"/>
      <c r="K615" s="32"/>
    </row>
    <row r="616" ht="13.55" customHeight="1">
      <c r="A616" s="208">
        <v>706.5</v>
      </c>
      <c r="B616" s="209">
        <v>1.8</v>
      </c>
      <c r="C616" s="209">
        <v>1.7</v>
      </c>
      <c r="D616" t="s" s="210">
        <v>205</v>
      </c>
      <c r="E616" s="32"/>
      <c r="F616" s="32"/>
      <c r="G616" s="32"/>
      <c r="H616" s="32"/>
      <c r="I616" s="32"/>
      <c r="J616" s="32"/>
      <c r="K616" s="32"/>
    </row>
    <row r="617" ht="13.55" customHeight="1">
      <c r="A617" s="208">
        <v>707</v>
      </c>
      <c r="B617" s="209">
        <v>1.6</v>
      </c>
      <c r="C617" s="209">
        <v>1.5</v>
      </c>
      <c r="D617" t="s" s="210">
        <v>205</v>
      </c>
      <c r="E617" s="32"/>
      <c r="F617" s="32"/>
      <c r="G617" s="32"/>
      <c r="H617" s="32"/>
      <c r="I617" s="32"/>
      <c r="J617" s="32"/>
      <c r="K617" s="32"/>
    </row>
    <row r="618" ht="13.55" customHeight="1">
      <c r="A618" s="208">
        <v>707.5</v>
      </c>
      <c r="B618" s="209">
        <v>1.4</v>
      </c>
      <c r="C618" s="209">
        <v>1.4</v>
      </c>
      <c r="D618" t="s" s="210">
        <v>205</v>
      </c>
      <c r="E618" s="32"/>
      <c r="F618" s="32"/>
      <c r="G618" s="32"/>
      <c r="H618" s="32"/>
      <c r="I618" s="32"/>
      <c r="J618" s="32"/>
      <c r="K618" s="32"/>
    </row>
    <row r="619" ht="13.55" customHeight="1">
      <c r="A619" s="208">
        <v>708</v>
      </c>
      <c r="B619" s="209">
        <v>1.3</v>
      </c>
      <c r="C619" s="209">
        <v>1.2</v>
      </c>
      <c r="D619" t="s" s="210">
        <v>205</v>
      </c>
      <c r="E619" s="32"/>
      <c r="F619" s="32"/>
      <c r="G619" s="32"/>
      <c r="H619" s="32"/>
      <c r="I619" s="32"/>
      <c r="J619" s="32"/>
      <c r="K619" s="32"/>
    </row>
    <row r="620" ht="13.55" customHeight="1">
      <c r="A620" s="208">
        <v>708.5</v>
      </c>
      <c r="B620" s="209">
        <v>1.1</v>
      </c>
      <c r="C620" s="209">
        <v>1.1</v>
      </c>
      <c r="D620" t="s" s="210">
        <v>205</v>
      </c>
      <c r="E620" s="32"/>
      <c r="F620" s="32"/>
      <c r="G620" s="32"/>
      <c r="H620" s="32"/>
      <c r="I620" s="32"/>
      <c r="J620" s="32"/>
      <c r="K620" s="32"/>
    </row>
    <row r="621" ht="13.55" customHeight="1">
      <c r="A621" s="208">
        <v>709</v>
      </c>
      <c r="B621" s="209">
        <v>1.1</v>
      </c>
      <c r="C621" s="209">
        <v>1</v>
      </c>
      <c r="D621" t="s" s="210">
        <v>205</v>
      </c>
      <c r="E621" s="32"/>
      <c r="F621" s="32"/>
      <c r="G621" s="32"/>
      <c r="H621" s="32"/>
      <c r="I621" s="32"/>
      <c r="J621" s="32"/>
      <c r="K621" s="32"/>
    </row>
    <row r="622" ht="13.55" customHeight="1">
      <c r="A622" s="208">
        <v>709.5</v>
      </c>
      <c r="B622" s="209">
        <v>1</v>
      </c>
      <c r="C622" s="209">
        <v>1</v>
      </c>
      <c r="D622" t="s" s="210">
        <v>205</v>
      </c>
      <c r="E622" s="32"/>
      <c r="F622" s="32"/>
      <c r="G622" s="32"/>
      <c r="H622" s="32"/>
      <c r="I622" s="32"/>
      <c r="J622" s="32"/>
      <c r="K622" s="32"/>
    </row>
    <row r="623" ht="13.55" customHeight="1">
      <c r="A623" s="208">
        <v>710</v>
      </c>
      <c r="B623" s="209">
        <v>1</v>
      </c>
      <c r="C623" s="209">
        <v>1</v>
      </c>
      <c r="D623" t="s" s="210">
        <v>205</v>
      </c>
      <c r="E623" s="32"/>
      <c r="F623" s="32"/>
      <c r="G623" s="32"/>
      <c r="H623" s="32"/>
      <c r="I623" s="32"/>
      <c r="J623" s="32"/>
      <c r="K623" s="32"/>
    </row>
  </sheetData>
  <mergeCells count="1">
    <mergeCell ref="A1:F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K172"/>
  <sheetViews>
    <sheetView workbookViewId="0" showGridLines="0" defaultGridColor="1"/>
  </sheetViews>
  <sheetFormatPr defaultColWidth="8.83333" defaultRowHeight="15" customHeight="1" outlineLevelRow="0" outlineLevelCol="0"/>
  <cols>
    <col min="1" max="1" width="6" style="212" customWidth="1"/>
    <col min="2" max="2" width="12" style="212" customWidth="1"/>
    <col min="3" max="3" width="22" style="212" customWidth="1"/>
    <col min="4" max="5" width="12" style="212" customWidth="1"/>
    <col min="6" max="7" width="16" style="212" customWidth="1"/>
    <col min="8" max="9" width="8" style="212" customWidth="1"/>
    <col min="10" max="10" width="28" style="212" customWidth="1"/>
    <col min="11" max="11" width="10" style="212" customWidth="1"/>
    <col min="12" max="16384" width="8.85156" style="212" customWidth="1"/>
  </cols>
  <sheetData>
    <row r="1" ht="35" customHeight="1">
      <c r="A1" t="s" s="213">
        <v>206</v>
      </c>
      <c r="B1" s="38"/>
      <c r="C1" s="38"/>
      <c r="D1" s="38"/>
      <c r="E1" s="38"/>
      <c r="F1" s="38"/>
      <c r="G1" s="38"/>
      <c r="H1" s="38"/>
      <c r="I1" s="38"/>
      <c r="J1" s="38"/>
      <c r="K1" s="38"/>
    </row>
    <row r="2" ht="19" customHeight="1">
      <c r="A2" t="s" s="57">
        <v>207</v>
      </c>
      <c r="B2" t="s" s="57">
        <v>75</v>
      </c>
      <c r="C2" t="s" s="57">
        <v>208</v>
      </c>
      <c r="D2" t="s" s="57">
        <v>209</v>
      </c>
      <c r="E2" t="s" s="57">
        <v>210</v>
      </c>
      <c r="F2" t="s" s="57">
        <v>211</v>
      </c>
      <c r="G2" t="s" s="57">
        <v>212</v>
      </c>
      <c r="H2" t="s" s="57">
        <v>213</v>
      </c>
      <c r="I2" t="s" s="57">
        <v>214</v>
      </c>
      <c r="J2" t="s" s="57">
        <v>215</v>
      </c>
      <c r="K2" t="s" s="57">
        <v>216</v>
      </c>
    </row>
    <row r="3" ht="19" customHeight="1">
      <c r="A3" s="72">
        <v>1</v>
      </c>
      <c r="B3" t="s" s="214">
        <v>217</v>
      </c>
      <c r="C3" t="s" s="215">
        <v>218</v>
      </c>
      <c r="D3" s="72">
        <v>655</v>
      </c>
      <c r="E3" s="72">
        <v>468</v>
      </c>
      <c r="F3" s="216">
        <v>496</v>
      </c>
      <c r="G3" t="s" s="71">
        <v>219</v>
      </c>
      <c r="H3" s="72">
        <v>200</v>
      </c>
      <c r="I3" t="s" s="71">
        <v>220</v>
      </c>
      <c r="J3" t="s" s="215">
        <v>221</v>
      </c>
      <c r="K3" s="72">
        <v>4</v>
      </c>
    </row>
    <row r="4" ht="19" customHeight="1">
      <c r="A4" s="217">
        <v>2</v>
      </c>
      <c r="B4" t="s" s="214">
        <v>217</v>
      </c>
      <c r="C4" t="s" s="218">
        <v>222</v>
      </c>
      <c r="D4" s="217">
        <v>649</v>
      </c>
      <c r="E4" s="217">
        <v>892</v>
      </c>
      <c r="F4" s="219">
        <v>916</v>
      </c>
      <c r="G4" t="s" s="220">
        <v>223</v>
      </c>
      <c r="H4" s="217">
        <v>200</v>
      </c>
      <c r="I4" t="s" s="220">
        <v>224</v>
      </c>
      <c r="J4" t="s" s="218">
        <v>225</v>
      </c>
      <c r="K4" s="217">
        <v>4</v>
      </c>
    </row>
    <row r="5" ht="19" customHeight="1">
      <c r="A5" s="72">
        <v>3</v>
      </c>
      <c r="B5" t="s" s="214">
        <v>217</v>
      </c>
      <c r="C5" t="s" s="215">
        <v>226</v>
      </c>
      <c r="D5" s="72">
        <v>641</v>
      </c>
      <c r="E5" s="72">
        <v>1697</v>
      </c>
      <c r="F5" s="216">
        <v>1835</v>
      </c>
      <c r="G5" t="s" s="71">
        <v>227</v>
      </c>
      <c r="H5" s="72">
        <v>200</v>
      </c>
      <c r="I5" t="s" s="71">
        <v>228</v>
      </c>
      <c r="J5" t="s" s="215">
        <v>229</v>
      </c>
      <c r="K5" s="72">
        <v>4</v>
      </c>
    </row>
    <row r="6" ht="19" customHeight="1">
      <c r="A6" s="217">
        <v>4</v>
      </c>
      <c r="B6" t="s" s="214">
        <v>217</v>
      </c>
      <c r="C6" t="s" s="218">
        <v>230</v>
      </c>
      <c r="D6" s="217">
        <v>640</v>
      </c>
      <c r="E6" s="217">
        <v>1811</v>
      </c>
      <c r="F6" s="219">
        <v>1986</v>
      </c>
      <c r="G6" t="s" s="220">
        <v>231</v>
      </c>
      <c r="H6" s="217">
        <v>200</v>
      </c>
      <c r="I6" t="s" s="220">
        <v>228</v>
      </c>
      <c r="J6" t="s" s="218">
        <v>232</v>
      </c>
      <c r="K6" s="217">
        <v>4</v>
      </c>
    </row>
    <row r="7" ht="19" customHeight="1">
      <c r="A7" s="72">
        <v>5</v>
      </c>
      <c r="B7" t="s" s="214">
        <v>217</v>
      </c>
      <c r="C7" t="s" s="215">
        <v>233</v>
      </c>
      <c r="D7" s="72">
        <v>638</v>
      </c>
      <c r="E7" s="72">
        <v>2085</v>
      </c>
      <c r="F7" s="216">
        <v>2105</v>
      </c>
      <c r="G7" t="s" s="71">
        <v>234</v>
      </c>
      <c r="H7" s="72">
        <v>200</v>
      </c>
      <c r="I7" t="s" s="71">
        <v>224</v>
      </c>
      <c r="J7" t="s" s="215">
        <v>235</v>
      </c>
      <c r="K7" s="72">
        <v>4</v>
      </c>
    </row>
    <row r="8" ht="19" customHeight="1">
      <c r="A8" s="217">
        <v>6</v>
      </c>
      <c r="B8" t="s" s="214">
        <v>217</v>
      </c>
      <c r="C8" t="s" s="218">
        <v>236</v>
      </c>
      <c r="D8" s="217">
        <v>635</v>
      </c>
      <c r="E8" s="217">
        <v>2530</v>
      </c>
      <c r="F8" s="219">
        <v>2471</v>
      </c>
      <c r="G8" t="s" s="220">
        <v>237</v>
      </c>
      <c r="H8" s="217">
        <v>200</v>
      </c>
      <c r="I8" t="s" s="220">
        <v>224</v>
      </c>
      <c r="J8" t="s" s="218">
        <v>238</v>
      </c>
      <c r="K8" s="217">
        <v>4</v>
      </c>
    </row>
    <row r="9" ht="19" customHeight="1">
      <c r="A9" s="72">
        <v>7</v>
      </c>
      <c r="B9" t="s" s="214">
        <v>217</v>
      </c>
      <c r="C9" t="s" s="215">
        <v>239</v>
      </c>
      <c r="D9" s="72">
        <v>634</v>
      </c>
      <c r="E9" s="72">
        <v>2697</v>
      </c>
      <c r="F9" s="216">
        <v>2843</v>
      </c>
      <c r="G9" t="s" s="71">
        <v>240</v>
      </c>
      <c r="H9" s="72">
        <v>200</v>
      </c>
      <c r="I9" t="s" s="71">
        <v>220</v>
      </c>
      <c r="J9" t="s" s="215">
        <v>221</v>
      </c>
      <c r="K9" s="72">
        <v>4</v>
      </c>
    </row>
    <row r="10" ht="19" customHeight="1">
      <c r="A10" s="217">
        <v>8</v>
      </c>
      <c r="B10" t="s" s="214">
        <v>217</v>
      </c>
      <c r="C10" t="s" s="218">
        <v>241</v>
      </c>
      <c r="D10" s="217">
        <v>632</v>
      </c>
      <c r="E10" s="217">
        <v>3017</v>
      </c>
      <c r="F10" s="219">
        <v>3114</v>
      </c>
      <c r="G10" t="s" s="220">
        <v>242</v>
      </c>
      <c r="H10" s="217">
        <v>200</v>
      </c>
      <c r="I10" t="s" s="220">
        <v>220</v>
      </c>
      <c r="J10" t="s" s="218">
        <v>243</v>
      </c>
      <c r="K10" s="217">
        <v>4</v>
      </c>
    </row>
    <row r="11" ht="19" customHeight="1">
      <c r="A11" s="72">
        <v>9</v>
      </c>
      <c r="B11" t="s" s="214">
        <v>217</v>
      </c>
      <c r="C11" t="s" s="215">
        <v>244</v>
      </c>
      <c r="D11" s="72">
        <v>630</v>
      </c>
      <c r="E11" s="72">
        <v>3345</v>
      </c>
      <c r="F11" s="216">
        <v>3460</v>
      </c>
      <c r="G11" t="s" s="71">
        <v>245</v>
      </c>
      <c r="H11" s="72">
        <v>200</v>
      </c>
      <c r="I11" t="s" s="71">
        <v>228</v>
      </c>
      <c r="J11" t="s" s="215">
        <v>232</v>
      </c>
      <c r="K11" s="72">
        <v>4</v>
      </c>
    </row>
    <row r="12" ht="29.55" customHeight="1">
      <c r="A12" s="217">
        <v>10</v>
      </c>
      <c r="B12" t="s" s="214">
        <v>204</v>
      </c>
      <c r="C12" t="s" s="218">
        <v>246</v>
      </c>
      <c r="D12" s="217">
        <v>629</v>
      </c>
      <c r="E12" s="217">
        <v>3502</v>
      </c>
      <c r="F12" s="219">
        <v>3581</v>
      </c>
      <c r="G12" t="s" s="220">
        <v>247</v>
      </c>
      <c r="H12" s="217">
        <v>250</v>
      </c>
      <c r="I12" t="s" s="220">
        <v>220</v>
      </c>
      <c r="J12" t="s" s="218">
        <v>248</v>
      </c>
      <c r="K12" s="217">
        <v>4</v>
      </c>
    </row>
    <row r="13" ht="29.55" customHeight="1">
      <c r="A13" s="72">
        <v>11</v>
      </c>
      <c r="B13" t="s" s="214">
        <v>204</v>
      </c>
      <c r="C13" t="s" s="215">
        <v>249</v>
      </c>
      <c r="D13" s="72">
        <v>626</v>
      </c>
      <c r="E13" s="72">
        <v>4011</v>
      </c>
      <c r="F13" s="216">
        <v>4311</v>
      </c>
      <c r="G13" t="s" s="71">
        <v>250</v>
      </c>
      <c r="H13" s="72">
        <v>300</v>
      </c>
      <c r="I13" t="s" s="71">
        <v>220</v>
      </c>
      <c r="J13" t="s" s="215">
        <v>251</v>
      </c>
      <c r="K13" s="72">
        <v>2</v>
      </c>
    </row>
    <row r="14" ht="29.55" customHeight="1">
      <c r="A14" s="217">
        <v>12</v>
      </c>
      <c r="B14" t="s" s="214">
        <v>204</v>
      </c>
      <c r="C14" t="s" s="218">
        <v>252</v>
      </c>
      <c r="D14" s="217">
        <v>626</v>
      </c>
      <c r="E14" s="217">
        <v>4011</v>
      </c>
      <c r="F14" s="219">
        <v>3911</v>
      </c>
      <c r="G14" t="s" s="220">
        <v>253</v>
      </c>
      <c r="H14" s="217">
        <v>250</v>
      </c>
      <c r="I14" t="s" s="220">
        <v>228</v>
      </c>
      <c r="J14" t="s" s="218">
        <v>254</v>
      </c>
      <c r="K14" s="217">
        <v>4</v>
      </c>
    </row>
    <row r="15" ht="29.55" customHeight="1">
      <c r="A15" s="72">
        <v>13</v>
      </c>
      <c r="B15" t="s" s="214">
        <v>204</v>
      </c>
      <c r="C15" t="s" s="215">
        <v>255</v>
      </c>
      <c r="D15" s="72">
        <v>623</v>
      </c>
      <c r="E15" s="72">
        <v>4527</v>
      </c>
      <c r="F15" s="216">
        <v>4827</v>
      </c>
      <c r="G15" t="s" s="71">
        <v>256</v>
      </c>
      <c r="H15" s="72">
        <v>300</v>
      </c>
      <c r="I15" t="s" s="71">
        <v>220</v>
      </c>
      <c r="J15" t="s" s="215">
        <v>251</v>
      </c>
      <c r="K15" s="72">
        <v>2</v>
      </c>
    </row>
    <row r="16" ht="29.55" customHeight="1">
      <c r="A16" s="217">
        <v>14</v>
      </c>
      <c r="B16" t="s" s="214">
        <v>204</v>
      </c>
      <c r="C16" t="s" s="218">
        <v>257</v>
      </c>
      <c r="D16" s="217">
        <v>623</v>
      </c>
      <c r="E16" s="217">
        <v>4527</v>
      </c>
      <c r="F16" s="219">
        <v>4820</v>
      </c>
      <c r="G16" t="s" s="220">
        <v>258</v>
      </c>
      <c r="H16" s="217">
        <v>250</v>
      </c>
      <c r="I16" t="s" s="220">
        <v>228</v>
      </c>
      <c r="J16" t="s" s="218">
        <v>259</v>
      </c>
      <c r="K16" s="217">
        <v>4</v>
      </c>
    </row>
    <row r="17" ht="29.55" customHeight="1">
      <c r="A17" s="72">
        <v>15</v>
      </c>
      <c r="B17" t="s" s="214">
        <v>204</v>
      </c>
      <c r="C17" t="s" s="215">
        <v>260</v>
      </c>
      <c r="D17" s="72">
        <v>621</v>
      </c>
      <c r="E17" s="72">
        <v>4861</v>
      </c>
      <c r="F17" s="216">
        <v>5290</v>
      </c>
      <c r="G17" t="s" s="71">
        <v>261</v>
      </c>
      <c r="H17" s="72">
        <v>250</v>
      </c>
      <c r="I17" t="s" s="71">
        <v>228</v>
      </c>
      <c r="J17" t="s" s="215">
        <v>262</v>
      </c>
      <c r="K17" s="72">
        <v>4</v>
      </c>
    </row>
    <row r="18" ht="29.55" customHeight="1">
      <c r="A18" s="217">
        <v>16</v>
      </c>
      <c r="B18" t="s" s="214">
        <v>204</v>
      </c>
      <c r="C18" t="s" s="218">
        <v>263</v>
      </c>
      <c r="D18" s="217">
        <v>620</v>
      </c>
      <c r="E18" s="217">
        <v>5043</v>
      </c>
      <c r="F18" s="219">
        <v>5343</v>
      </c>
      <c r="G18" t="s" s="220">
        <v>264</v>
      </c>
      <c r="H18" s="217">
        <v>300</v>
      </c>
      <c r="I18" t="s" s="220">
        <v>220</v>
      </c>
      <c r="J18" t="s" s="218">
        <v>251</v>
      </c>
      <c r="K18" s="217">
        <v>1</v>
      </c>
    </row>
    <row r="19" ht="29.55" customHeight="1">
      <c r="A19" s="72">
        <v>17</v>
      </c>
      <c r="B19" t="s" s="214">
        <v>204</v>
      </c>
      <c r="C19" t="s" s="215">
        <v>265</v>
      </c>
      <c r="D19" s="72">
        <v>618</v>
      </c>
      <c r="E19" s="72">
        <v>5371</v>
      </c>
      <c r="F19" s="216">
        <v>5830</v>
      </c>
      <c r="G19" t="s" s="71">
        <v>266</v>
      </c>
      <c r="H19" s="72">
        <v>250</v>
      </c>
      <c r="I19" t="s" s="71">
        <v>228</v>
      </c>
      <c r="J19" t="s" s="215">
        <v>267</v>
      </c>
      <c r="K19" s="72">
        <v>4</v>
      </c>
    </row>
    <row r="20" ht="29.55" customHeight="1">
      <c r="A20" s="217">
        <v>18</v>
      </c>
      <c r="B20" t="s" s="214">
        <v>204</v>
      </c>
      <c r="C20" t="s" s="218">
        <v>268</v>
      </c>
      <c r="D20" s="217">
        <v>616</v>
      </c>
      <c r="E20" s="217">
        <v>5743</v>
      </c>
      <c r="F20" s="219">
        <v>6077</v>
      </c>
      <c r="G20" t="s" s="220">
        <v>269</v>
      </c>
      <c r="H20" s="217">
        <v>250</v>
      </c>
      <c r="I20" t="s" s="220">
        <v>228</v>
      </c>
      <c r="J20" t="s" s="218">
        <v>270</v>
      </c>
      <c r="K20" s="217">
        <v>4</v>
      </c>
    </row>
    <row r="21" ht="29.55" customHeight="1">
      <c r="A21" s="72">
        <v>19</v>
      </c>
      <c r="B21" t="s" s="214">
        <v>204</v>
      </c>
      <c r="C21" t="s" s="215">
        <v>271</v>
      </c>
      <c r="D21" s="72">
        <v>613</v>
      </c>
      <c r="E21" s="72">
        <v>6276</v>
      </c>
      <c r="F21" s="216">
        <v>6576</v>
      </c>
      <c r="G21" t="s" s="71">
        <v>272</v>
      </c>
      <c r="H21" s="72">
        <v>300</v>
      </c>
      <c r="I21" t="s" s="71">
        <v>220</v>
      </c>
      <c r="J21" t="s" s="215">
        <v>251</v>
      </c>
      <c r="K21" s="72">
        <v>1</v>
      </c>
    </row>
    <row r="22" ht="29.55" customHeight="1">
      <c r="A22" s="217">
        <v>20</v>
      </c>
      <c r="B22" t="s" s="214">
        <v>204</v>
      </c>
      <c r="C22" t="s" s="218">
        <v>273</v>
      </c>
      <c r="D22" s="217">
        <v>612</v>
      </c>
      <c r="E22" s="217">
        <v>6451</v>
      </c>
      <c r="F22" s="219">
        <v>6751</v>
      </c>
      <c r="G22" t="s" s="220">
        <v>274</v>
      </c>
      <c r="H22" s="217">
        <v>300</v>
      </c>
      <c r="I22" t="s" s="220">
        <v>220</v>
      </c>
      <c r="J22" t="s" s="218">
        <v>251</v>
      </c>
      <c r="K22" s="217">
        <v>1</v>
      </c>
    </row>
    <row r="23" ht="29.55" customHeight="1">
      <c r="A23" s="72">
        <v>21</v>
      </c>
      <c r="B23" t="s" s="214">
        <v>204</v>
      </c>
      <c r="C23" t="s" s="215">
        <v>275</v>
      </c>
      <c r="D23" s="72">
        <v>612</v>
      </c>
      <c r="E23" s="72">
        <v>6451</v>
      </c>
      <c r="F23" s="216">
        <v>7527</v>
      </c>
      <c r="G23" t="s" s="71">
        <v>276</v>
      </c>
      <c r="H23" s="72">
        <v>250</v>
      </c>
      <c r="I23" t="s" s="71">
        <v>228</v>
      </c>
      <c r="J23" t="s" s="215">
        <v>277</v>
      </c>
      <c r="K23" s="72">
        <v>3</v>
      </c>
    </row>
    <row r="24" ht="29.55" customHeight="1">
      <c r="A24" s="217">
        <v>22</v>
      </c>
      <c r="B24" t="s" s="214">
        <v>204</v>
      </c>
      <c r="C24" t="s" s="218">
        <v>278</v>
      </c>
      <c r="D24" s="217">
        <v>611</v>
      </c>
      <c r="E24" s="217">
        <v>6626</v>
      </c>
      <c r="F24" s="219">
        <v>6697</v>
      </c>
      <c r="G24" t="s" s="220">
        <v>279</v>
      </c>
      <c r="H24" s="217">
        <v>250</v>
      </c>
      <c r="I24" t="s" s="220">
        <v>224</v>
      </c>
      <c r="J24" t="s" s="218">
        <v>280</v>
      </c>
      <c r="K24" s="217">
        <v>4</v>
      </c>
    </row>
    <row r="25" ht="29.55" customHeight="1">
      <c r="A25" s="72">
        <v>23</v>
      </c>
      <c r="B25" t="s" s="214">
        <v>204</v>
      </c>
      <c r="C25" t="s" s="215">
        <v>281</v>
      </c>
      <c r="D25" s="72">
        <v>610</v>
      </c>
      <c r="E25" s="72">
        <v>6771</v>
      </c>
      <c r="F25" s="216">
        <v>6991</v>
      </c>
      <c r="G25" t="s" s="71">
        <v>282</v>
      </c>
      <c r="H25" s="72">
        <v>250</v>
      </c>
      <c r="I25" t="s" s="71">
        <v>220</v>
      </c>
      <c r="J25" t="s" s="215">
        <v>283</v>
      </c>
      <c r="K25" s="72">
        <v>4</v>
      </c>
    </row>
    <row r="26" ht="29.55" customHeight="1">
      <c r="A26" s="217">
        <v>24</v>
      </c>
      <c r="B26" t="s" s="214">
        <v>204</v>
      </c>
      <c r="C26" t="s" s="218">
        <v>284</v>
      </c>
      <c r="D26" s="217">
        <v>609</v>
      </c>
      <c r="E26" s="217">
        <v>6929</v>
      </c>
      <c r="F26" s="219">
        <v>7832</v>
      </c>
      <c r="G26" t="s" s="220">
        <v>285</v>
      </c>
      <c r="H26" s="217">
        <v>250</v>
      </c>
      <c r="I26" t="s" s="220">
        <v>224</v>
      </c>
      <c r="J26" t="s" s="218">
        <v>286</v>
      </c>
      <c r="K26" s="217">
        <v>4</v>
      </c>
    </row>
    <row r="27" ht="29.55" customHeight="1">
      <c r="A27" s="72">
        <v>25</v>
      </c>
      <c r="B27" t="s" s="214">
        <v>204</v>
      </c>
      <c r="C27" t="s" s="215">
        <v>287</v>
      </c>
      <c r="D27" s="72">
        <v>607</v>
      </c>
      <c r="E27" s="72">
        <v>7284</v>
      </c>
      <c r="F27" s="216">
        <v>7806</v>
      </c>
      <c r="G27" t="s" s="71">
        <v>288</v>
      </c>
      <c r="H27" s="72">
        <v>250</v>
      </c>
      <c r="I27" t="s" s="71">
        <v>228</v>
      </c>
      <c r="J27" t="s" s="215">
        <v>254</v>
      </c>
      <c r="K27" s="72">
        <v>4</v>
      </c>
    </row>
    <row r="28" ht="29.55" customHeight="1">
      <c r="A28" s="217">
        <v>26</v>
      </c>
      <c r="B28" t="s" s="214">
        <v>204</v>
      </c>
      <c r="C28" t="s" s="218">
        <v>289</v>
      </c>
      <c r="D28" s="217">
        <v>606</v>
      </c>
      <c r="E28" s="217">
        <v>7444</v>
      </c>
      <c r="F28" s="219">
        <v>7744</v>
      </c>
      <c r="G28" t="s" s="220">
        <v>290</v>
      </c>
      <c r="H28" s="217">
        <v>300</v>
      </c>
      <c r="I28" t="s" s="220">
        <v>220</v>
      </c>
      <c r="J28" t="s" s="218">
        <v>251</v>
      </c>
      <c r="K28" s="217">
        <v>1</v>
      </c>
    </row>
    <row r="29" ht="29.55" customHeight="1">
      <c r="A29" s="72">
        <v>27</v>
      </c>
      <c r="B29" t="s" s="214">
        <v>204</v>
      </c>
      <c r="C29" t="s" s="215">
        <v>291</v>
      </c>
      <c r="D29" s="72">
        <v>606</v>
      </c>
      <c r="E29" s="72">
        <v>7444</v>
      </c>
      <c r="F29" s="216">
        <v>7790</v>
      </c>
      <c r="G29" t="s" s="71">
        <v>292</v>
      </c>
      <c r="H29" s="72">
        <v>250</v>
      </c>
      <c r="I29" t="s" s="71">
        <v>220</v>
      </c>
      <c r="J29" t="s" s="215">
        <v>293</v>
      </c>
      <c r="K29" s="72">
        <v>4</v>
      </c>
    </row>
    <row r="30" ht="29.55" customHeight="1">
      <c r="A30" s="217">
        <v>28</v>
      </c>
      <c r="B30" t="s" s="214">
        <v>204</v>
      </c>
      <c r="C30" t="s" s="218">
        <v>294</v>
      </c>
      <c r="D30" s="217">
        <v>603</v>
      </c>
      <c r="E30" s="217">
        <v>7925</v>
      </c>
      <c r="F30" s="219">
        <v>8432</v>
      </c>
      <c r="G30" t="s" s="220">
        <v>295</v>
      </c>
      <c r="H30" s="217">
        <v>250</v>
      </c>
      <c r="I30" t="s" s="220">
        <v>220</v>
      </c>
      <c r="J30" t="s" s="218">
        <v>283</v>
      </c>
      <c r="K30" s="217">
        <v>4</v>
      </c>
    </row>
    <row r="31" ht="29.55" customHeight="1">
      <c r="A31" s="72">
        <v>29</v>
      </c>
      <c r="B31" t="s" s="214">
        <v>204</v>
      </c>
      <c r="C31" t="s" s="215">
        <v>296</v>
      </c>
      <c r="D31" s="72">
        <v>603</v>
      </c>
      <c r="E31" s="72">
        <v>7925</v>
      </c>
      <c r="F31" s="216">
        <v>8635</v>
      </c>
      <c r="G31" t="s" s="71">
        <v>297</v>
      </c>
      <c r="H31" s="72">
        <v>250</v>
      </c>
      <c r="I31" t="s" s="71">
        <v>228</v>
      </c>
      <c r="J31" t="s" s="215">
        <v>298</v>
      </c>
      <c r="K31" s="72">
        <v>3</v>
      </c>
    </row>
    <row r="32" ht="29.55" customHeight="1">
      <c r="A32" s="217">
        <v>30</v>
      </c>
      <c r="B32" t="s" s="214">
        <v>204</v>
      </c>
      <c r="C32" t="s" s="218">
        <v>299</v>
      </c>
      <c r="D32" s="217">
        <v>602</v>
      </c>
      <c r="E32" s="217">
        <v>8110</v>
      </c>
      <c r="F32" s="219">
        <v>8743</v>
      </c>
      <c r="G32" t="s" s="220">
        <v>300</v>
      </c>
      <c r="H32" s="217">
        <v>250</v>
      </c>
      <c r="I32" t="s" s="220">
        <v>228</v>
      </c>
      <c r="J32" t="s" s="218">
        <v>301</v>
      </c>
      <c r="K32" s="217">
        <v>4</v>
      </c>
    </row>
    <row r="33" ht="19" customHeight="1">
      <c r="A33" s="72">
        <v>31</v>
      </c>
      <c r="B33" t="s" s="221">
        <v>302</v>
      </c>
      <c r="C33" t="s" s="215">
        <v>303</v>
      </c>
      <c r="D33" s="72">
        <v>599</v>
      </c>
      <c r="E33" s="72">
        <v>8601</v>
      </c>
      <c r="F33" s="216">
        <v>9145</v>
      </c>
      <c r="G33" t="s" s="71">
        <v>304</v>
      </c>
      <c r="H33" s="72">
        <v>300</v>
      </c>
      <c r="I33" t="s" s="71">
        <v>228</v>
      </c>
      <c r="J33" t="s" s="215">
        <v>305</v>
      </c>
      <c r="K33" s="72">
        <v>4</v>
      </c>
    </row>
    <row r="34" ht="19" customHeight="1">
      <c r="A34" s="217">
        <v>32</v>
      </c>
      <c r="B34" t="s" s="221">
        <v>302</v>
      </c>
      <c r="C34" t="s" s="218">
        <v>306</v>
      </c>
      <c r="D34" s="217">
        <v>598</v>
      </c>
      <c r="E34" s="217">
        <v>8746</v>
      </c>
      <c r="F34" s="219">
        <v>9046</v>
      </c>
      <c r="G34" t="s" s="220">
        <v>307</v>
      </c>
      <c r="H34" s="217">
        <v>300</v>
      </c>
      <c r="I34" t="s" s="220">
        <v>220</v>
      </c>
      <c r="J34" t="s" s="218">
        <v>251</v>
      </c>
      <c r="K34" s="217">
        <v>1</v>
      </c>
    </row>
    <row r="35" ht="19" customHeight="1">
      <c r="A35" s="72">
        <v>33</v>
      </c>
      <c r="B35" t="s" s="221">
        <v>302</v>
      </c>
      <c r="C35" t="s" s="215">
        <v>308</v>
      </c>
      <c r="D35" s="72">
        <v>598</v>
      </c>
      <c r="E35" s="72">
        <v>8746</v>
      </c>
      <c r="F35" s="216">
        <v>8883</v>
      </c>
      <c r="G35" t="s" s="71">
        <v>309</v>
      </c>
      <c r="H35" s="72">
        <v>300</v>
      </c>
      <c r="I35" t="s" s="71">
        <v>224</v>
      </c>
      <c r="J35" t="s" s="215">
        <v>310</v>
      </c>
      <c r="K35" s="72">
        <v>4</v>
      </c>
    </row>
    <row r="36" ht="19" customHeight="1">
      <c r="A36" s="217">
        <v>34</v>
      </c>
      <c r="B36" t="s" s="221">
        <v>302</v>
      </c>
      <c r="C36" t="s" s="218">
        <v>311</v>
      </c>
      <c r="D36" s="217">
        <v>595</v>
      </c>
      <c r="E36" s="217">
        <v>9202</v>
      </c>
      <c r="F36" s="219">
        <v>9102</v>
      </c>
      <c r="G36" t="s" s="220">
        <v>312</v>
      </c>
      <c r="H36" s="217">
        <v>300</v>
      </c>
      <c r="I36" t="s" s="220">
        <v>220</v>
      </c>
      <c r="J36" t="s" s="218">
        <v>313</v>
      </c>
      <c r="K36" s="217">
        <v>3</v>
      </c>
    </row>
    <row r="37" ht="19" customHeight="1">
      <c r="A37" s="72">
        <v>35</v>
      </c>
      <c r="B37" t="s" s="221">
        <v>302</v>
      </c>
      <c r="C37" t="s" s="215">
        <v>314</v>
      </c>
      <c r="D37" s="72">
        <v>594</v>
      </c>
      <c r="E37" s="72">
        <v>9354</v>
      </c>
      <c r="F37" s="216">
        <v>9675</v>
      </c>
      <c r="G37" t="s" s="71">
        <v>315</v>
      </c>
      <c r="H37" s="72">
        <v>300</v>
      </c>
      <c r="I37" t="s" s="71">
        <v>228</v>
      </c>
      <c r="J37" t="s" s="215">
        <v>316</v>
      </c>
      <c r="K37" s="72">
        <v>4</v>
      </c>
    </row>
    <row r="38" ht="19" customHeight="1">
      <c r="A38" s="217">
        <v>36</v>
      </c>
      <c r="B38" t="s" s="221">
        <v>302</v>
      </c>
      <c r="C38" t="s" s="218">
        <v>317</v>
      </c>
      <c r="D38" s="217">
        <v>591</v>
      </c>
      <c r="E38" s="217">
        <v>9790</v>
      </c>
      <c r="F38" s="219">
        <v>9917</v>
      </c>
      <c r="G38" t="s" s="220">
        <v>318</v>
      </c>
      <c r="H38" s="217">
        <v>300</v>
      </c>
      <c r="I38" t="s" s="220">
        <v>220</v>
      </c>
      <c r="J38" t="s" s="218">
        <v>319</v>
      </c>
      <c r="K38" s="217">
        <v>4</v>
      </c>
    </row>
    <row r="39" ht="19" customHeight="1">
      <c r="A39" s="72">
        <v>37</v>
      </c>
      <c r="B39" t="s" s="221">
        <v>302</v>
      </c>
      <c r="C39" t="s" s="215">
        <v>320</v>
      </c>
      <c r="D39" s="72">
        <v>591</v>
      </c>
      <c r="E39" s="72">
        <v>9790</v>
      </c>
      <c r="F39" s="216">
        <v>10793</v>
      </c>
      <c r="G39" t="s" s="71">
        <v>321</v>
      </c>
      <c r="H39" s="72">
        <v>300</v>
      </c>
      <c r="I39" t="s" s="71">
        <v>224</v>
      </c>
      <c r="J39" t="s" s="215">
        <v>322</v>
      </c>
      <c r="K39" s="72">
        <v>4</v>
      </c>
    </row>
    <row r="40" ht="19" customHeight="1">
      <c r="A40" s="217">
        <v>38</v>
      </c>
      <c r="B40" t="s" s="221">
        <v>302</v>
      </c>
      <c r="C40" t="s" s="218">
        <v>323</v>
      </c>
      <c r="D40" s="217">
        <v>591</v>
      </c>
      <c r="E40" s="217">
        <v>9790</v>
      </c>
      <c r="F40" s="219">
        <v>10805</v>
      </c>
      <c r="G40" t="s" s="220">
        <v>324</v>
      </c>
      <c r="H40" s="217">
        <v>300</v>
      </c>
      <c r="I40" t="s" s="220">
        <v>224</v>
      </c>
      <c r="J40" t="s" s="218">
        <v>325</v>
      </c>
      <c r="K40" s="217">
        <v>4</v>
      </c>
    </row>
    <row r="41" ht="19" customHeight="1">
      <c r="A41" s="72">
        <v>39</v>
      </c>
      <c r="B41" t="s" s="221">
        <v>302</v>
      </c>
      <c r="C41" t="s" s="215">
        <v>326</v>
      </c>
      <c r="D41" s="72">
        <v>589</v>
      </c>
      <c r="E41" s="72">
        <v>10073</v>
      </c>
      <c r="F41" s="216">
        <v>9922</v>
      </c>
      <c r="G41" t="s" s="71">
        <v>327</v>
      </c>
      <c r="H41" s="72">
        <v>300</v>
      </c>
      <c r="I41" t="s" s="71">
        <v>224</v>
      </c>
      <c r="J41" t="s" s="215">
        <v>328</v>
      </c>
      <c r="K41" s="72">
        <v>4</v>
      </c>
    </row>
    <row r="42" ht="19" customHeight="1">
      <c r="A42" s="217">
        <v>40</v>
      </c>
      <c r="B42" t="s" s="221">
        <v>302</v>
      </c>
      <c r="C42" t="s" s="218">
        <v>329</v>
      </c>
      <c r="D42" s="217">
        <v>588</v>
      </c>
      <c r="E42" s="217">
        <v>10207</v>
      </c>
      <c r="F42" s="219">
        <v>10977</v>
      </c>
      <c r="G42" t="s" s="220">
        <v>330</v>
      </c>
      <c r="H42" s="217">
        <v>300</v>
      </c>
      <c r="I42" t="s" s="220">
        <v>228</v>
      </c>
      <c r="J42" t="s" s="218">
        <v>316</v>
      </c>
      <c r="K42" s="217">
        <v>4</v>
      </c>
    </row>
    <row r="43" ht="19" customHeight="1">
      <c r="A43" s="72">
        <v>41</v>
      </c>
      <c r="B43" t="s" s="221">
        <v>302</v>
      </c>
      <c r="C43" t="s" s="215">
        <v>331</v>
      </c>
      <c r="D43" s="72">
        <v>586</v>
      </c>
      <c r="E43" s="72">
        <v>10511</v>
      </c>
      <c r="F43" s="216">
        <v>11139</v>
      </c>
      <c r="G43" t="s" s="71">
        <v>332</v>
      </c>
      <c r="H43" s="72">
        <v>300</v>
      </c>
      <c r="I43" t="s" s="71">
        <v>228</v>
      </c>
      <c r="J43" t="s" s="215">
        <v>333</v>
      </c>
      <c r="K43" s="72">
        <v>4</v>
      </c>
    </row>
    <row r="44" ht="19" customHeight="1">
      <c r="A44" s="217">
        <v>42</v>
      </c>
      <c r="B44" t="s" s="221">
        <v>302</v>
      </c>
      <c r="C44" t="s" s="218">
        <v>334</v>
      </c>
      <c r="D44" s="217">
        <v>585</v>
      </c>
      <c r="E44" s="217">
        <v>10643</v>
      </c>
      <c r="F44" s="219">
        <v>11302</v>
      </c>
      <c r="G44" t="s" s="220">
        <v>335</v>
      </c>
      <c r="H44" s="217">
        <v>300</v>
      </c>
      <c r="I44" t="s" s="220">
        <v>228</v>
      </c>
      <c r="J44" t="s" s="218">
        <v>336</v>
      </c>
      <c r="K44" s="217">
        <v>4</v>
      </c>
    </row>
    <row r="45" ht="19" customHeight="1">
      <c r="A45" s="72">
        <v>43</v>
      </c>
      <c r="B45" t="s" s="221">
        <v>302</v>
      </c>
      <c r="C45" t="s" s="215">
        <v>337</v>
      </c>
      <c r="D45" s="72">
        <v>585</v>
      </c>
      <c r="E45" s="72">
        <v>10643</v>
      </c>
      <c r="F45" s="216">
        <v>11531</v>
      </c>
      <c r="G45" t="s" s="71">
        <v>338</v>
      </c>
      <c r="H45" s="72">
        <v>300</v>
      </c>
      <c r="I45" t="s" s="71">
        <v>228</v>
      </c>
      <c r="J45" t="s" s="215">
        <v>339</v>
      </c>
      <c r="K45" s="72">
        <v>4</v>
      </c>
    </row>
    <row r="46" ht="19" customHeight="1">
      <c r="A46" s="217">
        <v>44</v>
      </c>
      <c r="B46" t="s" s="221">
        <v>302</v>
      </c>
      <c r="C46" t="s" s="218">
        <v>340</v>
      </c>
      <c r="D46" s="217">
        <v>583</v>
      </c>
      <c r="E46" s="217">
        <v>10948</v>
      </c>
      <c r="F46" s="219">
        <v>11248</v>
      </c>
      <c r="G46" t="s" s="220">
        <v>341</v>
      </c>
      <c r="H46" s="217">
        <v>300</v>
      </c>
      <c r="I46" t="s" s="220">
        <v>220</v>
      </c>
      <c r="J46" t="s" s="218">
        <v>251</v>
      </c>
      <c r="K46" s="217">
        <v>2</v>
      </c>
    </row>
    <row r="47" ht="19" customHeight="1">
      <c r="A47" s="72">
        <v>45</v>
      </c>
      <c r="B47" t="s" s="221">
        <v>302</v>
      </c>
      <c r="C47" t="s" s="215">
        <v>342</v>
      </c>
      <c r="D47" s="72">
        <v>581</v>
      </c>
      <c r="E47" s="72">
        <v>11235</v>
      </c>
      <c r="F47" s="216">
        <v>11593</v>
      </c>
      <c r="G47" t="s" s="71">
        <v>343</v>
      </c>
      <c r="H47" s="72">
        <v>300</v>
      </c>
      <c r="I47" t="s" s="71">
        <v>224</v>
      </c>
      <c r="J47" t="s" s="215">
        <v>344</v>
      </c>
      <c r="K47" s="72">
        <v>4</v>
      </c>
    </row>
    <row r="48" ht="19" customHeight="1">
      <c r="A48" s="217">
        <v>46</v>
      </c>
      <c r="B48" t="s" s="221">
        <v>302</v>
      </c>
      <c r="C48" t="s" s="218">
        <v>345</v>
      </c>
      <c r="D48" s="217">
        <v>580</v>
      </c>
      <c r="E48" s="217">
        <v>11404</v>
      </c>
      <c r="F48" s="219">
        <v>12181</v>
      </c>
      <c r="G48" t="s" s="220">
        <v>346</v>
      </c>
      <c r="H48" s="217">
        <v>300</v>
      </c>
      <c r="I48" t="s" s="220">
        <v>220</v>
      </c>
      <c r="J48" t="s" s="218">
        <v>347</v>
      </c>
      <c r="K48" s="217">
        <v>4</v>
      </c>
    </row>
    <row r="49" ht="19" customHeight="1">
      <c r="A49" s="72">
        <v>47</v>
      </c>
      <c r="B49" t="s" s="221">
        <v>302</v>
      </c>
      <c r="C49" t="s" s="215">
        <v>348</v>
      </c>
      <c r="D49" s="72">
        <v>579</v>
      </c>
      <c r="E49" s="72">
        <v>11531</v>
      </c>
      <c r="F49" s="216">
        <v>12020</v>
      </c>
      <c r="G49" t="s" s="71">
        <v>349</v>
      </c>
      <c r="H49" s="72">
        <v>300</v>
      </c>
      <c r="I49" t="s" s="71">
        <v>224</v>
      </c>
      <c r="J49" t="s" s="215">
        <v>350</v>
      </c>
      <c r="K49" s="72">
        <v>4</v>
      </c>
    </row>
    <row r="50" ht="19" customHeight="1">
      <c r="A50" s="217">
        <v>48</v>
      </c>
      <c r="B50" t="s" s="221">
        <v>302</v>
      </c>
      <c r="C50" t="s" s="218">
        <v>351</v>
      </c>
      <c r="D50" s="217">
        <v>577</v>
      </c>
      <c r="E50" s="217">
        <v>11829</v>
      </c>
      <c r="F50" s="219">
        <v>12281</v>
      </c>
      <c r="G50" t="s" s="220">
        <v>352</v>
      </c>
      <c r="H50" s="217">
        <v>300</v>
      </c>
      <c r="I50" t="s" s="220">
        <v>224</v>
      </c>
      <c r="J50" t="s" s="218">
        <v>353</v>
      </c>
      <c r="K50" s="217">
        <v>4</v>
      </c>
    </row>
    <row r="51" ht="37.4" customHeight="1">
      <c r="A51" s="72">
        <v>49</v>
      </c>
      <c r="B51" t="s" s="221">
        <v>302</v>
      </c>
      <c r="C51" t="s" s="215">
        <v>354</v>
      </c>
      <c r="D51" s="72">
        <v>571</v>
      </c>
      <c r="E51" s="72">
        <v>12671</v>
      </c>
      <c r="F51" s="216">
        <v>13221</v>
      </c>
      <c r="G51" t="s" s="71">
        <v>355</v>
      </c>
      <c r="H51" s="72">
        <v>300</v>
      </c>
      <c r="I51" t="s" s="71">
        <v>228</v>
      </c>
      <c r="J51" t="s" s="215">
        <v>305</v>
      </c>
      <c r="K51" s="72">
        <v>4</v>
      </c>
    </row>
    <row r="52" ht="19" customHeight="1">
      <c r="A52" s="217">
        <v>50</v>
      </c>
      <c r="B52" t="s" s="221">
        <v>302</v>
      </c>
      <c r="C52" t="s" s="218">
        <v>356</v>
      </c>
      <c r="D52" s="217">
        <v>571</v>
      </c>
      <c r="E52" s="217">
        <v>12671</v>
      </c>
      <c r="F52" s="219">
        <v>13597</v>
      </c>
      <c r="G52" t="s" s="220">
        <v>357</v>
      </c>
      <c r="H52" s="217">
        <v>300</v>
      </c>
      <c r="I52" t="s" s="220">
        <v>224</v>
      </c>
      <c r="J52" t="s" s="218">
        <v>358</v>
      </c>
      <c r="K52" s="217">
        <v>4</v>
      </c>
    </row>
    <row r="53" ht="19" customHeight="1">
      <c r="A53" s="72">
        <v>51</v>
      </c>
      <c r="B53" t="s" s="221">
        <v>302</v>
      </c>
      <c r="C53" t="s" s="215">
        <v>359</v>
      </c>
      <c r="D53" s="72">
        <v>570</v>
      </c>
      <c r="E53" s="72">
        <v>12810</v>
      </c>
      <c r="F53" s="216">
        <v>13317</v>
      </c>
      <c r="G53" t="s" s="71">
        <v>360</v>
      </c>
      <c r="H53" s="72">
        <v>300</v>
      </c>
      <c r="I53" t="s" s="71">
        <v>224</v>
      </c>
      <c r="J53" t="s" s="215">
        <v>361</v>
      </c>
      <c r="K53" s="72">
        <v>4</v>
      </c>
    </row>
    <row r="54" ht="19" customHeight="1">
      <c r="A54" s="217">
        <v>52</v>
      </c>
      <c r="B54" t="s" s="221">
        <v>302</v>
      </c>
      <c r="C54" t="s" s="218">
        <v>362</v>
      </c>
      <c r="D54" s="217">
        <v>570</v>
      </c>
      <c r="E54" s="217">
        <v>12810</v>
      </c>
      <c r="F54" s="219">
        <v>13111</v>
      </c>
      <c r="G54" t="s" s="220">
        <v>363</v>
      </c>
      <c r="H54" s="217">
        <v>300</v>
      </c>
      <c r="I54" t="s" s="220">
        <v>224</v>
      </c>
      <c r="J54" t="s" s="218">
        <v>364</v>
      </c>
      <c r="K54" s="217">
        <v>4</v>
      </c>
    </row>
    <row r="55" ht="19" customHeight="1">
      <c r="A55" s="72">
        <v>53</v>
      </c>
      <c r="B55" t="s" s="221">
        <v>302</v>
      </c>
      <c r="C55" t="s" s="215">
        <v>365</v>
      </c>
      <c r="D55" s="72">
        <v>570</v>
      </c>
      <c r="E55" s="72">
        <v>12810</v>
      </c>
      <c r="F55" s="216">
        <v>13110</v>
      </c>
      <c r="G55" t="s" s="71">
        <v>366</v>
      </c>
      <c r="H55" s="72">
        <v>300</v>
      </c>
      <c r="I55" t="s" s="71">
        <v>220</v>
      </c>
      <c r="J55" t="s" s="215">
        <v>251</v>
      </c>
      <c r="K55" s="72">
        <v>1</v>
      </c>
    </row>
    <row r="56" ht="37.4" customHeight="1">
      <c r="A56" s="217">
        <v>54</v>
      </c>
      <c r="B56" t="s" s="220">
        <v>367</v>
      </c>
      <c r="C56" t="s" s="218">
        <v>368</v>
      </c>
      <c r="D56" s="217">
        <v>569</v>
      </c>
      <c r="E56" s="217">
        <v>12954</v>
      </c>
      <c r="F56" s="219">
        <v>13507</v>
      </c>
      <c r="G56" t="s" s="220">
        <v>369</v>
      </c>
      <c r="H56" s="217">
        <v>350</v>
      </c>
      <c r="I56" t="s" s="220">
        <v>224</v>
      </c>
      <c r="J56" t="s" s="218">
        <v>370</v>
      </c>
      <c r="K56" s="217">
        <v>4</v>
      </c>
    </row>
    <row r="57" ht="19" customHeight="1">
      <c r="A57" s="72">
        <v>55</v>
      </c>
      <c r="B57" t="s" s="71">
        <v>367</v>
      </c>
      <c r="C57" t="s" s="215">
        <v>371</v>
      </c>
      <c r="D57" s="72">
        <v>568</v>
      </c>
      <c r="E57" s="72">
        <v>13100</v>
      </c>
      <c r="F57" s="216">
        <v>13400</v>
      </c>
      <c r="G57" t="s" s="71">
        <v>372</v>
      </c>
      <c r="H57" s="72">
        <v>300</v>
      </c>
      <c r="I57" t="s" s="71">
        <v>220</v>
      </c>
      <c r="J57" t="s" s="215">
        <v>251</v>
      </c>
      <c r="K57" s="72">
        <v>2</v>
      </c>
    </row>
    <row r="58" ht="19" customHeight="1">
      <c r="A58" s="217">
        <v>56</v>
      </c>
      <c r="B58" t="s" s="220">
        <v>367</v>
      </c>
      <c r="C58" t="s" s="218">
        <v>373</v>
      </c>
      <c r="D58" s="217">
        <v>567</v>
      </c>
      <c r="E58" s="217">
        <v>13244</v>
      </c>
      <c r="F58" s="219">
        <v>14364</v>
      </c>
      <c r="G58" t="s" s="220">
        <v>374</v>
      </c>
      <c r="H58" s="217">
        <v>350</v>
      </c>
      <c r="I58" t="s" s="220">
        <v>220</v>
      </c>
      <c r="J58" t="s" s="218">
        <v>375</v>
      </c>
      <c r="K58" s="217">
        <v>4</v>
      </c>
    </row>
    <row r="59" ht="19" customHeight="1">
      <c r="A59" s="72">
        <v>57</v>
      </c>
      <c r="B59" t="s" s="71">
        <v>367</v>
      </c>
      <c r="C59" t="s" s="215">
        <v>376</v>
      </c>
      <c r="D59" s="72">
        <v>567</v>
      </c>
      <c r="E59" s="72">
        <v>13244</v>
      </c>
      <c r="F59" s="216">
        <v>13421</v>
      </c>
      <c r="G59" t="s" s="71">
        <v>377</v>
      </c>
      <c r="H59" s="72">
        <v>350</v>
      </c>
      <c r="I59" t="s" s="71">
        <v>224</v>
      </c>
      <c r="J59" t="s" s="215">
        <v>378</v>
      </c>
      <c r="K59" s="72">
        <v>4</v>
      </c>
    </row>
    <row r="60" ht="19" customHeight="1">
      <c r="A60" s="217">
        <v>58</v>
      </c>
      <c r="B60" t="s" s="220">
        <v>367</v>
      </c>
      <c r="C60" t="s" s="218">
        <v>379</v>
      </c>
      <c r="D60" s="217">
        <v>566</v>
      </c>
      <c r="E60" s="217">
        <v>13388</v>
      </c>
      <c r="F60" s="219">
        <v>13625</v>
      </c>
      <c r="G60" t="s" s="220">
        <v>380</v>
      </c>
      <c r="H60" s="217">
        <v>350</v>
      </c>
      <c r="I60" t="s" s="220">
        <v>224</v>
      </c>
      <c r="J60" t="s" s="218">
        <v>381</v>
      </c>
      <c r="K60" s="217">
        <v>4</v>
      </c>
    </row>
    <row r="61" ht="19" customHeight="1">
      <c r="A61" s="72">
        <v>59</v>
      </c>
      <c r="B61" t="s" s="71">
        <v>367</v>
      </c>
      <c r="C61" t="s" s="215">
        <v>382</v>
      </c>
      <c r="D61" s="72">
        <v>564</v>
      </c>
      <c r="E61" s="72">
        <v>13649</v>
      </c>
      <c r="F61" s="216">
        <v>14381</v>
      </c>
      <c r="G61" t="s" s="71">
        <v>383</v>
      </c>
      <c r="H61" s="72">
        <v>350</v>
      </c>
      <c r="I61" t="s" s="71">
        <v>228</v>
      </c>
      <c r="J61" t="s" s="215">
        <v>384</v>
      </c>
      <c r="K61" s="72">
        <v>4</v>
      </c>
    </row>
    <row r="62" ht="19" customHeight="1">
      <c r="A62" s="217">
        <v>60</v>
      </c>
      <c r="B62" t="s" s="220">
        <v>367</v>
      </c>
      <c r="C62" t="s" s="218">
        <v>385</v>
      </c>
      <c r="D62" s="217">
        <v>561</v>
      </c>
      <c r="E62" s="217">
        <v>14025</v>
      </c>
      <c r="F62" s="219">
        <v>14423</v>
      </c>
      <c r="G62" t="s" s="220">
        <v>386</v>
      </c>
      <c r="H62" s="217">
        <v>350</v>
      </c>
      <c r="I62" t="s" s="220">
        <v>228</v>
      </c>
      <c r="J62" t="s" s="218">
        <v>387</v>
      </c>
      <c r="K62" s="217">
        <v>4</v>
      </c>
    </row>
    <row r="63" ht="19" customHeight="1">
      <c r="A63" s="72">
        <v>61</v>
      </c>
      <c r="B63" t="s" s="71">
        <v>367</v>
      </c>
      <c r="C63" t="s" s="215">
        <v>388</v>
      </c>
      <c r="D63" s="72">
        <v>561</v>
      </c>
      <c r="E63" s="72">
        <v>14025</v>
      </c>
      <c r="F63" s="216">
        <v>14775</v>
      </c>
      <c r="G63" t="s" s="71">
        <v>389</v>
      </c>
      <c r="H63" s="72">
        <v>350</v>
      </c>
      <c r="I63" t="s" s="71">
        <v>224</v>
      </c>
      <c r="J63" t="s" s="215">
        <v>390</v>
      </c>
      <c r="K63" s="72">
        <v>3</v>
      </c>
    </row>
    <row r="64" ht="19" customHeight="1">
      <c r="A64" s="217">
        <v>62</v>
      </c>
      <c r="B64" t="s" s="220">
        <v>367</v>
      </c>
      <c r="C64" t="s" s="218">
        <v>391</v>
      </c>
      <c r="D64" s="217">
        <v>560</v>
      </c>
      <c r="E64" s="217">
        <v>14157</v>
      </c>
      <c r="F64" s="219">
        <v>14712</v>
      </c>
      <c r="G64" t="s" s="220">
        <v>392</v>
      </c>
      <c r="H64" s="217">
        <v>350</v>
      </c>
      <c r="I64" t="s" s="220">
        <v>224</v>
      </c>
      <c r="J64" t="s" s="218">
        <v>393</v>
      </c>
      <c r="K64" s="217">
        <v>4</v>
      </c>
    </row>
    <row r="65" ht="19" customHeight="1">
      <c r="A65" s="72">
        <v>63</v>
      </c>
      <c r="B65" t="s" s="71">
        <v>367</v>
      </c>
      <c r="C65" t="s" s="215">
        <v>394</v>
      </c>
      <c r="D65" s="72">
        <v>559</v>
      </c>
      <c r="E65" s="72">
        <v>14283</v>
      </c>
      <c r="F65" s="216">
        <v>14583</v>
      </c>
      <c r="G65" t="s" s="71">
        <v>395</v>
      </c>
      <c r="H65" s="72">
        <v>300</v>
      </c>
      <c r="I65" t="s" s="71">
        <v>220</v>
      </c>
      <c r="J65" t="s" s="215">
        <v>251</v>
      </c>
      <c r="K65" s="72">
        <v>2</v>
      </c>
    </row>
    <row r="66" ht="19" customHeight="1">
      <c r="A66" s="217">
        <v>64</v>
      </c>
      <c r="B66" t="s" s="220">
        <v>367</v>
      </c>
      <c r="C66" t="s" s="218">
        <v>396</v>
      </c>
      <c r="D66" s="217">
        <v>557</v>
      </c>
      <c r="E66" s="217">
        <v>14555</v>
      </c>
      <c r="F66" s="219">
        <v>15168</v>
      </c>
      <c r="G66" t="s" s="220">
        <v>397</v>
      </c>
      <c r="H66" s="217">
        <v>350</v>
      </c>
      <c r="I66" t="s" s="220">
        <v>228</v>
      </c>
      <c r="J66" t="s" s="218">
        <v>398</v>
      </c>
      <c r="K66" s="217">
        <v>4</v>
      </c>
    </row>
    <row r="67" ht="19" customHeight="1">
      <c r="A67" s="72">
        <v>65</v>
      </c>
      <c r="B67" t="s" s="71">
        <v>367</v>
      </c>
      <c r="C67" t="s" s="215">
        <v>399</v>
      </c>
      <c r="D67" s="72">
        <v>556</v>
      </c>
      <c r="E67" s="72">
        <v>14681</v>
      </c>
      <c r="F67" s="216">
        <v>15382</v>
      </c>
      <c r="G67" t="s" s="71">
        <v>400</v>
      </c>
      <c r="H67" s="72">
        <v>350</v>
      </c>
      <c r="I67" t="s" s="71">
        <v>220</v>
      </c>
      <c r="J67" t="s" s="215">
        <v>401</v>
      </c>
      <c r="K67" s="72">
        <v>3</v>
      </c>
    </row>
    <row r="68" ht="19" customHeight="1">
      <c r="A68" s="217">
        <v>66</v>
      </c>
      <c r="B68" t="s" s="220">
        <v>367</v>
      </c>
      <c r="C68" t="s" s="218">
        <v>402</v>
      </c>
      <c r="D68" s="217">
        <v>556</v>
      </c>
      <c r="E68" s="217">
        <v>14681</v>
      </c>
      <c r="F68" s="219">
        <v>15441</v>
      </c>
      <c r="G68" t="s" s="220">
        <v>403</v>
      </c>
      <c r="H68" s="217">
        <v>350</v>
      </c>
      <c r="I68" t="s" s="220">
        <v>228</v>
      </c>
      <c r="J68" t="s" s="218">
        <v>404</v>
      </c>
      <c r="K68" s="217">
        <v>3</v>
      </c>
    </row>
    <row r="69" ht="19" customHeight="1">
      <c r="A69" s="72">
        <v>67</v>
      </c>
      <c r="B69" t="s" s="71">
        <v>367</v>
      </c>
      <c r="C69" t="s" s="215">
        <v>405</v>
      </c>
      <c r="D69" s="72">
        <v>555</v>
      </c>
      <c r="E69" s="72">
        <v>14826</v>
      </c>
      <c r="F69" s="216">
        <v>15126</v>
      </c>
      <c r="G69" t="s" s="71">
        <v>406</v>
      </c>
      <c r="H69" s="72">
        <v>300</v>
      </c>
      <c r="I69" t="s" s="71">
        <v>220</v>
      </c>
      <c r="J69" t="s" s="215">
        <v>251</v>
      </c>
      <c r="K69" s="72">
        <v>2</v>
      </c>
    </row>
    <row r="70" ht="19" customHeight="1">
      <c r="A70" s="217">
        <v>68</v>
      </c>
      <c r="B70" t="s" s="220">
        <v>367</v>
      </c>
      <c r="C70" t="s" s="218">
        <v>407</v>
      </c>
      <c r="D70" s="217">
        <v>555</v>
      </c>
      <c r="E70" s="217">
        <v>14826</v>
      </c>
      <c r="F70" s="219">
        <v>15569</v>
      </c>
      <c r="G70" t="s" s="220">
        <v>408</v>
      </c>
      <c r="H70" s="217">
        <v>350</v>
      </c>
      <c r="I70" t="s" s="220">
        <v>220</v>
      </c>
      <c r="J70" t="s" s="218">
        <v>409</v>
      </c>
      <c r="K70" s="217">
        <v>4</v>
      </c>
    </row>
    <row r="71" ht="19" customHeight="1">
      <c r="A71" s="72">
        <v>69</v>
      </c>
      <c r="B71" t="s" s="71">
        <v>367</v>
      </c>
      <c r="C71" t="s" s="215">
        <v>410</v>
      </c>
      <c r="D71" s="72">
        <v>553</v>
      </c>
      <c r="E71" s="72">
        <v>15110</v>
      </c>
      <c r="F71" s="216">
        <v>15808</v>
      </c>
      <c r="G71" t="s" s="71">
        <v>411</v>
      </c>
      <c r="H71" s="72">
        <v>350</v>
      </c>
      <c r="I71" t="s" s="71">
        <v>224</v>
      </c>
      <c r="J71" t="s" s="215">
        <v>412</v>
      </c>
      <c r="K71" s="72">
        <v>3</v>
      </c>
    </row>
    <row r="72" ht="19" customHeight="1">
      <c r="A72" s="217">
        <v>70</v>
      </c>
      <c r="B72" t="s" s="220">
        <v>367</v>
      </c>
      <c r="C72" t="s" s="218">
        <v>413</v>
      </c>
      <c r="D72" s="217">
        <v>553</v>
      </c>
      <c r="E72" s="217">
        <v>15110</v>
      </c>
      <c r="F72" s="219">
        <v>15808</v>
      </c>
      <c r="G72" t="s" s="220">
        <v>411</v>
      </c>
      <c r="H72" s="217">
        <v>350</v>
      </c>
      <c r="I72" t="s" s="220">
        <v>224</v>
      </c>
      <c r="J72" t="s" s="218">
        <v>412</v>
      </c>
      <c r="K72" s="217">
        <v>3</v>
      </c>
    </row>
    <row r="73" ht="19" customHeight="1">
      <c r="A73" s="72">
        <v>71</v>
      </c>
      <c r="B73" t="s" s="71">
        <v>367</v>
      </c>
      <c r="C73" t="s" s="215">
        <v>414</v>
      </c>
      <c r="D73" s="72">
        <v>551</v>
      </c>
      <c r="E73" s="72">
        <v>15399</v>
      </c>
      <c r="F73" s="216">
        <v>16259</v>
      </c>
      <c r="G73" t="s" s="71">
        <v>415</v>
      </c>
      <c r="H73" s="72">
        <v>350</v>
      </c>
      <c r="I73" t="s" s="71">
        <v>224</v>
      </c>
      <c r="J73" t="s" s="215">
        <v>416</v>
      </c>
      <c r="K73" s="72">
        <v>3</v>
      </c>
    </row>
    <row r="74" ht="19" customHeight="1">
      <c r="A74" s="217">
        <v>72</v>
      </c>
      <c r="B74" t="s" s="220">
        <v>367</v>
      </c>
      <c r="C74" t="s" s="218">
        <v>417</v>
      </c>
      <c r="D74" s="217">
        <v>549</v>
      </c>
      <c r="E74" s="217">
        <v>15641</v>
      </c>
      <c r="F74" s="219">
        <v>16636</v>
      </c>
      <c r="G74" t="s" s="220">
        <v>418</v>
      </c>
      <c r="H74" s="217">
        <v>350</v>
      </c>
      <c r="I74" t="s" s="220">
        <v>224</v>
      </c>
      <c r="J74" t="s" s="218">
        <v>378</v>
      </c>
      <c r="K74" s="217">
        <v>3</v>
      </c>
    </row>
    <row r="75" ht="19" customHeight="1">
      <c r="A75" s="72">
        <v>73</v>
      </c>
      <c r="B75" t="s" s="71">
        <v>367</v>
      </c>
      <c r="C75" t="s" s="215">
        <v>419</v>
      </c>
      <c r="D75" s="72">
        <v>548</v>
      </c>
      <c r="E75" s="72">
        <v>15774</v>
      </c>
      <c r="F75" s="216">
        <v>16387</v>
      </c>
      <c r="G75" t="s" s="71">
        <v>420</v>
      </c>
      <c r="H75" s="72">
        <v>350</v>
      </c>
      <c r="I75" t="s" s="71">
        <v>224</v>
      </c>
      <c r="J75" t="s" s="215">
        <v>421</v>
      </c>
      <c r="K75" s="72">
        <v>4</v>
      </c>
    </row>
    <row r="76" ht="19" customHeight="1">
      <c r="A76" s="217">
        <v>74</v>
      </c>
      <c r="B76" t="s" s="220">
        <v>367</v>
      </c>
      <c r="C76" t="s" s="218">
        <v>422</v>
      </c>
      <c r="D76" s="217">
        <v>547</v>
      </c>
      <c r="E76" s="217">
        <v>15904</v>
      </c>
      <c r="F76" s="219">
        <v>17047</v>
      </c>
      <c r="G76" t="s" s="220">
        <v>423</v>
      </c>
      <c r="H76" s="217">
        <v>350</v>
      </c>
      <c r="I76" t="s" s="220">
        <v>224</v>
      </c>
      <c r="J76" t="s" s="218">
        <v>424</v>
      </c>
      <c r="K76" s="217">
        <v>3</v>
      </c>
    </row>
    <row r="77" ht="19" customHeight="1">
      <c r="A77" s="72">
        <v>75</v>
      </c>
      <c r="B77" t="s" s="71">
        <v>367</v>
      </c>
      <c r="C77" t="s" s="215">
        <v>425</v>
      </c>
      <c r="D77" s="72">
        <v>547</v>
      </c>
      <c r="E77" s="72">
        <v>15904</v>
      </c>
      <c r="F77" s="216">
        <v>17071</v>
      </c>
      <c r="G77" t="s" s="71">
        <v>426</v>
      </c>
      <c r="H77" s="72">
        <v>350</v>
      </c>
      <c r="I77" t="s" s="71">
        <v>224</v>
      </c>
      <c r="J77" t="s" s="215">
        <v>427</v>
      </c>
      <c r="K77" s="72">
        <v>3</v>
      </c>
    </row>
    <row r="78" ht="19" customHeight="1">
      <c r="A78" s="217">
        <v>76</v>
      </c>
      <c r="B78" t="s" s="220">
        <v>367</v>
      </c>
      <c r="C78" t="s" s="218">
        <v>428</v>
      </c>
      <c r="D78" s="217">
        <v>547</v>
      </c>
      <c r="E78" s="217">
        <v>15904</v>
      </c>
      <c r="F78" s="219">
        <v>16204</v>
      </c>
      <c r="G78" t="s" s="220">
        <v>429</v>
      </c>
      <c r="H78" s="217">
        <v>300</v>
      </c>
      <c r="I78" t="s" s="220">
        <v>220</v>
      </c>
      <c r="J78" t="s" s="218">
        <v>251</v>
      </c>
      <c r="K78" s="217">
        <v>2</v>
      </c>
    </row>
    <row r="79" ht="19" customHeight="1">
      <c r="A79" s="72">
        <v>77</v>
      </c>
      <c r="B79" t="s" s="71">
        <v>367</v>
      </c>
      <c r="C79" t="s" s="215">
        <v>430</v>
      </c>
      <c r="D79" s="72">
        <v>545</v>
      </c>
      <c r="E79" s="72">
        <v>16144</v>
      </c>
      <c r="F79" s="216">
        <v>17356</v>
      </c>
      <c r="G79" t="s" s="71">
        <v>431</v>
      </c>
      <c r="H79" s="72">
        <v>350</v>
      </c>
      <c r="I79" t="s" s="71">
        <v>224</v>
      </c>
      <c r="J79" t="s" s="215">
        <v>432</v>
      </c>
      <c r="K79" s="72">
        <v>4</v>
      </c>
    </row>
    <row r="80" ht="19" customHeight="1">
      <c r="A80" s="217">
        <v>78</v>
      </c>
      <c r="B80" t="s" s="220">
        <v>367</v>
      </c>
      <c r="C80" t="s" s="218">
        <v>433</v>
      </c>
      <c r="D80" s="217">
        <v>545</v>
      </c>
      <c r="E80" s="217">
        <v>16144</v>
      </c>
      <c r="F80" s="219">
        <v>17342</v>
      </c>
      <c r="G80" t="s" s="220">
        <v>434</v>
      </c>
      <c r="H80" s="217">
        <v>350</v>
      </c>
      <c r="I80" t="s" s="220">
        <v>224</v>
      </c>
      <c r="J80" t="s" s="218">
        <v>435</v>
      </c>
      <c r="K80" s="217">
        <v>4</v>
      </c>
    </row>
    <row r="81" ht="19" customHeight="1">
      <c r="A81" s="72">
        <v>79</v>
      </c>
      <c r="B81" t="s" s="71">
        <v>367</v>
      </c>
      <c r="C81" t="s" s="215">
        <v>436</v>
      </c>
      <c r="D81" s="72">
        <v>543</v>
      </c>
      <c r="E81" s="72">
        <v>16389</v>
      </c>
      <c r="F81" s="216">
        <v>17803</v>
      </c>
      <c r="G81" t="s" s="71">
        <v>437</v>
      </c>
      <c r="H81" s="72">
        <v>350</v>
      </c>
      <c r="I81" t="s" s="71">
        <v>224</v>
      </c>
      <c r="J81" t="s" s="215">
        <v>438</v>
      </c>
      <c r="K81" s="72">
        <v>3</v>
      </c>
    </row>
    <row r="82" ht="19" customHeight="1">
      <c r="A82" s="217">
        <v>80</v>
      </c>
      <c r="B82" t="s" s="220">
        <v>367</v>
      </c>
      <c r="C82" t="s" s="218">
        <v>439</v>
      </c>
      <c r="D82" s="217">
        <v>542</v>
      </c>
      <c r="E82" s="217">
        <v>16521</v>
      </c>
      <c r="F82" s="219">
        <v>17274</v>
      </c>
      <c r="G82" t="s" s="220">
        <v>440</v>
      </c>
      <c r="H82" s="217">
        <v>350</v>
      </c>
      <c r="I82" t="s" s="220">
        <v>224</v>
      </c>
      <c r="J82" t="s" s="218">
        <v>441</v>
      </c>
      <c r="K82" s="217">
        <v>3</v>
      </c>
    </row>
    <row r="83" ht="19" customHeight="1">
      <c r="A83" s="72">
        <v>81</v>
      </c>
      <c r="B83" t="s" s="71">
        <v>367</v>
      </c>
      <c r="C83" t="s" s="215">
        <v>442</v>
      </c>
      <c r="D83" s="72">
        <v>542</v>
      </c>
      <c r="E83" s="72">
        <v>16521</v>
      </c>
      <c r="F83" s="216">
        <v>17274</v>
      </c>
      <c r="G83" t="s" s="71">
        <v>440</v>
      </c>
      <c r="H83" s="72">
        <v>350</v>
      </c>
      <c r="I83" t="s" s="71">
        <v>224</v>
      </c>
      <c r="J83" t="s" s="215">
        <v>441</v>
      </c>
      <c r="K83" s="72">
        <v>3</v>
      </c>
    </row>
    <row r="84" ht="19" customHeight="1">
      <c r="A84" s="217">
        <v>82</v>
      </c>
      <c r="B84" t="s" s="220">
        <v>367</v>
      </c>
      <c r="C84" t="s" s="218">
        <v>443</v>
      </c>
      <c r="D84" s="217">
        <v>541</v>
      </c>
      <c r="E84" s="217">
        <v>16627</v>
      </c>
      <c r="F84" s="219">
        <v>16927</v>
      </c>
      <c r="G84" t="s" s="220">
        <v>444</v>
      </c>
      <c r="H84" s="217">
        <v>300</v>
      </c>
      <c r="I84" t="s" s="220">
        <v>220</v>
      </c>
      <c r="J84" t="s" s="218">
        <v>251</v>
      </c>
      <c r="K84" s="217">
        <v>2</v>
      </c>
    </row>
    <row r="85" ht="19" customHeight="1">
      <c r="A85" s="72">
        <v>83</v>
      </c>
      <c r="B85" t="s" s="71">
        <v>367</v>
      </c>
      <c r="C85" t="s" s="215">
        <v>445</v>
      </c>
      <c r="D85" s="72">
        <v>540</v>
      </c>
      <c r="E85" s="72">
        <v>16775</v>
      </c>
      <c r="F85" s="216">
        <v>17625</v>
      </c>
      <c r="G85" t="s" s="71">
        <v>446</v>
      </c>
      <c r="H85" s="72">
        <v>350</v>
      </c>
      <c r="I85" t="s" s="71">
        <v>224</v>
      </c>
      <c r="J85" t="s" s="215">
        <v>447</v>
      </c>
      <c r="K85" s="72">
        <v>3</v>
      </c>
    </row>
    <row r="86" ht="19" customHeight="1">
      <c r="A86" s="217">
        <v>84</v>
      </c>
      <c r="B86" t="s" s="220">
        <v>367</v>
      </c>
      <c r="C86" t="s" s="218">
        <v>448</v>
      </c>
      <c r="D86" s="217">
        <v>538</v>
      </c>
      <c r="E86" s="217">
        <v>16987</v>
      </c>
      <c r="F86" s="219">
        <v>17918</v>
      </c>
      <c r="G86" t="s" s="220">
        <v>449</v>
      </c>
      <c r="H86" s="217">
        <v>350</v>
      </c>
      <c r="I86" t="s" s="220">
        <v>224</v>
      </c>
      <c r="J86" t="s" s="218">
        <v>450</v>
      </c>
      <c r="K86" s="217">
        <v>3</v>
      </c>
    </row>
    <row r="87" ht="19" customHeight="1">
      <c r="A87" s="72">
        <v>85</v>
      </c>
      <c r="B87" t="s" s="71">
        <v>367</v>
      </c>
      <c r="C87" t="s" s="215">
        <v>451</v>
      </c>
      <c r="D87" s="72">
        <v>538</v>
      </c>
      <c r="E87" s="72">
        <v>16987</v>
      </c>
      <c r="F87" s="216">
        <v>17918</v>
      </c>
      <c r="G87" t="s" s="71">
        <v>449</v>
      </c>
      <c r="H87" s="72">
        <v>350</v>
      </c>
      <c r="I87" t="s" s="71">
        <v>224</v>
      </c>
      <c r="J87" t="s" s="215">
        <v>450</v>
      </c>
      <c r="K87" s="72">
        <v>3</v>
      </c>
    </row>
    <row r="88" ht="19" customHeight="1">
      <c r="A88" s="217">
        <v>86</v>
      </c>
      <c r="B88" t="s" s="220">
        <v>367</v>
      </c>
      <c r="C88" t="s" s="218">
        <v>452</v>
      </c>
      <c r="D88" s="217">
        <v>534</v>
      </c>
      <c r="E88" s="217">
        <v>17476</v>
      </c>
      <c r="F88" s="219">
        <v>18161</v>
      </c>
      <c r="G88" t="s" s="220">
        <v>453</v>
      </c>
      <c r="H88" s="217">
        <v>350</v>
      </c>
      <c r="I88" t="s" s="220">
        <v>228</v>
      </c>
      <c r="J88" t="s" s="218">
        <v>454</v>
      </c>
      <c r="K88" s="217">
        <v>3</v>
      </c>
    </row>
    <row r="89" ht="19" customHeight="1">
      <c r="A89" s="72">
        <v>87</v>
      </c>
      <c r="B89" t="s" s="71">
        <v>367</v>
      </c>
      <c r="C89" t="s" s="215">
        <v>455</v>
      </c>
      <c r="D89" s="72">
        <v>533</v>
      </c>
      <c r="E89" s="72">
        <v>17598</v>
      </c>
      <c r="F89" s="216">
        <v>22561</v>
      </c>
      <c r="G89" t="s" s="71">
        <v>456</v>
      </c>
      <c r="H89" s="72">
        <v>350</v>
      </c>
      <c r="I89" t="s" s="71">
        <v>228</v>
      </c>
      <c r="J89" t="s" s="215">
        <v>457</v>
      </c>
      <c r="K89" s="72">
        <v>3</v>
      </c>
    </row>
    <row r="90" ht="19" customHeight="1">
      <c r="A90" s="217">
        <v>88</v>
      </c>
      <c r="B90" t="s" s="220">
        <v>367</v>
      </c>
      <c r="C90" t="s" s="218">
        <v>458</v>
      </c>
      <c r="D90" s="217">
        <v>530</v>
      </c>
      <c r="E90" s="217">
        <v>17988</v>
      </c>
      <c r="F90" s="219">
        <v>18348</v>
      </c>
      <c r="G90" t="s" s="220">
        <v>459</v>
      </c>
      <c r="H90" s="217">
        <v>350</v>
      </c>
      <c r="I90" t="s" s="220">
        <v>228</v>
      </c>
      <c r="J90" t="s" s="218">
        <v>398</v>
      </c>
      <c r="K90" s="217">
        <v>3</v>
      </c>
    </row>
    <row r="91" ht="19" customHeight="1">
      <c r="A91" s="72">
        <v>89</v>
      </c>
      <c r="B91" t="s" s="71">
        <v>367</v>
      </c>
      <c r="C91" t="s" s="215">
        <v>460</v>
      </c>
      <c r="D91" s="72">
        <v>528</v>
      </c>
      <c r="E91" s="72">
        <v>18216</v>
      </c>
      <c r="F91" s="216">
        <v>19614</v>
      </c>
      <c r="G91" t="s" s="71">
        <v>461</v>
      </c>
      <c r="H91" s="72">
        <v>350</v>
      </c>
      <c r="I91" t="s" s="71">
        <v>224</v>
      </c>
      <c r="J91" t="s" s="215">
        <v>390</v>
      </c>
      <c r="K91" s="72">
        <v>3</v>
      </c>
    </row>
    <row r="92" ht="19" customHeight="1">
      <c r="A92" s="217">
        <v>90</v>
      </c>
      <c r="B92" t="s" s="220">
        <v>367</v>
      </c>
      <c r="C92" t="s" s="218">
        <v>462</v>
      </c>
      <c r="D92" s="217">
        <v>527</v>
      </c>
      <c r="E92" s="217">
        <v>18333</v>
      </c>
      <c r="F92" s="219">
        <v>19775</v>
      </c>
      <c r="G92" t="s" s="220">
        <v>463</v>
      </c>
      <c r="H92" s="217">
        <v>350</v>
      </c>
      <c r="I92" t="s" s="220">
        <v>224</v>
      </c>
      <c r="J92" t="s" s="218">
        <v>390</v>
      </c>
      <c r="K92" s="217">
        <v>3</v>
      </c>
    </row>
    <row r="93" ht="19" customHeight="1">
      <c r="A93" s="72">
        <v>91</v>
      </c>
      <c r="B93" t="s" s="71">
        <v>367</v>
      </c>
      <c r="C93" t="s" s="215">
        <v>464</v>
      </c>
      <c r="D93" s="72">
        <v>526</v>
      </c>
      <c r="E93" s="72">
        <v>18447</v>
      </c>
      <c r="F93" s="216">
        <v>18985</v>
      </c>
      <c r="G93" t="s" s="71">
        <v>465</v>
      </c>
      <c r="H93" s="72">
        <v>350</v>
      </c>
      <c r="I93" t="s" s="71">
        <v>220</v>
      </c>
      <c r="J93" t="s" s="215">
        <v>466</v>
      </c>
      <c r="K93" s="72">
        <v>3</v>
      </c>
    </row>
    <row r="94" ht="19" customHeight="1">
      <c r="A94" s="217">
        <v>92</v>
      </c>
      <c r="B94" t="s" s="220">
        <v>367</v>
      </c>
      <c r="C94" t="s" s="218">
        <v>467</v>
      </c>
      <c r="D94" s="217">
        <v>526</v>
      </c>
      <c r="E94" s="217">
        <v>18447</v>
      </c>
      <c r="F94" s="219">
        <v>18747</v>
      </c>
      <c r="G94" t="s" s="220">
        <v>468</v>
      </c>
      <c r="H94" s="217">
        <v>300</v>
      </c>
      <c r="I94" t="s" s="220">
        <v>220</v>
      </c>
      <c r="J94" t="s" s="218">
        <v>251</v>
      </c>
      <c r="K94" s="217">
        <v>2</v>
      </c>
    </row>
    <row r="95" ht="19" customHeight="1">
      <c r="A95" s="72">
        <v>93</v>
      </c>
      <c r="B95" t="s" s="71">
        <v>367</v>
      </c>
      <c r="C95" t="s" s="215">
        <v>469</v>
      </c>
      <c r="D95" s="72">
        <v>519</v>
      </c>
      <c r="E95" s="72">
        <v>19176</v>
      </c>
      <c r="F95" s="216">
        <v>19476</v>
      </c>
      <c r="G95" t="s" s="71">
        <v>470</v>
      </c>
      <c r="H95" s="72">
        <v>300</v>
      </c>
      <c r="I95" t="s" s="71">
        <v>220</v>
      </c>
      <c r="J95" t="s" s="215">
        <v>251</v>
      </c>
      <c r="K95" s="72">
        <v>2</v>
      </c>
    </row>
    <row r="96" ht="19" customHeight="1">
      <c r="A96" s="217">
        <v>94</v>
      </c>
      <c r="B96" t="s" s="220">
        <v>367</v>
      </c>
      <c r="C96" t="s" s="218">
        <v>471</v>
      </c>
      <c r="D96" s="217">
        <v>515</v>
      </c>
      <c r="E96" s="217">
        <v>19600</v>
      </c>
      <c r="F96" s="219">
        <v>19900</v>
      </c>
      <c r="G96" t="s" s="220">
        <v>472</v>
      </c>
      <c r="H96" s="217">
        <v>300</v>
      </c>
      <c r="I96" t="s" s="220">
        <v>220</v>
      </c>
      <c r="J96" t="s" s="218">
        <v>251</v>
      </c>
      <c r="K96" s="217">
        <v>2</v>
      </c>
    </row>
    <row r="97" ht="19" customHeight="1">
      <c r="A97" s="72">
        <v>95</v>
      </c>
      <c r="B97" t="s" s="71">
        <v>367</v>
      </c>
      <c r="C97" t="s" s="215">
        <v>473</v>
      </c>
      <c r="D97" s="72">
        <v>513</v>
      </c>
      <c r="E97" s="72">
        <v>19835</v>
      </c>
      <c r="F97" s="216">
        <v>20135</v>
      </c>
      <c r="G97" t="s" s="71">
        <v>474</v>
      </c>
      <c r="H97" s="72">
        <v>300</v>
      </c>
      <c r="I97" t="s" s="71">
        <v>220</v>
      </c>
      <c r="J97" t="s" s="215">
        <v>251</v>
      </c>
      <c r="K97" s="72">
        <v>1</v>
      </c>
    </row>
    <row r="98" ht="19" customHeight="1">
      <c r="A98" s="217">
        <v>96</v>
      </c>
      <c r="B98" t="s" s="220">
        <v>367</v>
      </c>
      <c r="C98" t="s" s="218">
        <v>475</v>
      </c>
      <c r="D98" s="217">
        <v>513</v>
      </c>
      <c r="E98" s="217">
        <v>19835</v>
      </c>
      <c r="F98" s="219">
        <v>20135</v>
      </c>
      <c r="G98" t="s" s="220">
        <v>474</v>
      </c>
      <c r="H98" s="217">
        <v>300</v>
      </c>
      <c r="I98" t="s" s="220">
        <v>220</v>
      </c>
      <c r="J98" t="s" s="218">
        <v>251</v>
      </c>
      <c r="K98" s="217">
        <v>2</v>
      </c>
    </row>
    <row r="99" ht="19" customHeight="1">
      <c r="A99" s="72">
        <v>97</v>
      </c>
      <c r="B99" t="s" s="71">
        <v>367</v>
      </c>
      <c r="C99" t="s" s="215">
        <v>476</v>
      </c>
      <c r="D99" s="72">
        <v>513</v>
      </c>
      <c r="E99" s="72">
        <v>19835</v>
      </c>
      <c r="F99" s="216">
        <v>20135</v>
      </c>
      <c r="G99" t="s" s="71">
        <v>474</v>
      </c>
      <c r="H99" s="72">
        <v>300</v>
      </c>
      <c r="I99" t="s" s="71">
        <v>220</v>
      </c>
      <c r="J99" t="s" s="215">
        <v>251</v>
      </c>
      <c r="K99" s="72">
        <v>2</v>
      </c>
    </row>
    <row r="100" ht="19" customHeight="1">
      <c r="A100" s="217">
        <v>98</v>
      </c>
      <c r="B100" t="s" s="220">
        <v>367</v>
      </c>
      <c r="C100" t="s" s="218">
        <v>477</v>
      </c>
      <c r="D100" s="217">
        <v>513</v>
      </c>
      <c r="E100" s="217">
        <v>19835</v>
      </c>
      <c r="F100" s="219">
        <v>21317</v>
      </c>
      <c r="G100" t="s" s="220">
        <v>478</v>
      </c>
      <c r="H100" s="217">
        <v>350</v>
      </c>
      <c r="I100" t="s" s="220">
        <v>228</v>
      </c>
      <c r="J100" t="s" s="218">
        <v>454</v>
      </c>
      <c r="K100" s="217">
        <v>3</v>
      </c>
    </row>
    <row r="101" ht="19" customHeight="1">
      <c r="A101" s="72">
        <v>99</v>
      </c>
      <c r="B101" t="s" s="71">
        <v>367</v>
      </c>
      <c r="C101" t="s" s="215">
        <v>479</v>
      </c>
      <c r="D101" s="72">
        <v>513</v>
      </c>
      <c r="E101" s="72">
        <v>19835</v>
      </c>
      <c r="F101" s="216">
        <v>20135</v>
      </c>
      <c r="G101" t="s" s="71">
        <v>474</v>
      </c>
      <c r="H101" s="72">
        <v>300</v>
      </c>
      <c r="I101" t="s" s="71">
        <v>220</v>
      </c>
      <c r="J101" t="s" s="215">
        <v>251</v>
      </c>
      <c r="K101" s="72">
        <v>1</v>
      </c>
    </row>
    <row r="102" ht="19" customHeight="1">
      <c r="A102" s="217">
        <v>100</v>
      </c>
      <c r="B102" t="s" s="220">
        <v>367</v>
      </c>
      <c r="C102" t="s" s="218">
        <v>480</v>
      </c>
      <c r="D102" s="217">
        <v>513</v>
      </c>
      <c r="E102" s="217">
        <v>19835</v>
      </c>
      <c r="F102" s="219">
        <v>20135</v>
      </c>
      <c r="G102" t="s" s="220">
        <v>474</v>
      </c>
      <c r="H102" s="217">
        <v>300</v>
      </c>
      <c r="I102" t="s" s="220">
        <v>220</v>
      </c>
      <c r="J102" t="s" s="218">
        <v>251</v>
      </c>
      <c r="K102" s="217">
        <v>1</v>
      </c>
    </row>
    <row r="103" ht="19" customHeight="1">
      <c r="A103" s="72">
        <v>101</v>
      </c>
      <c r="B103" t="s" s="71">
        <v>367</v>
      </c>
      <c r="C103" t="s" s="215">
        <v>481</v>
      </c>
      <c r="D103" s="72">
        <v>513</v>
      </c>
      <c r="E103" s="72">
        <v>19835</v>
      </c>
      <c r="F103" s="216">
        <v>20135</v>
      </c>
      <c r="G103" t="s" s="71">
        <v>474</v>
      </c>
      <c r="H103" s="72">
        <v>300</v>
      </c>
      <c r="I103" t="s" s="71">
        <v>220</v>
      </c>
      <c r="J103" t="s" s="215">
        <v>251</v>
      </c>
      <c r="K103" s="72">
        <v>2</v>
      </c>
    </row>
    <row r="104" ht="19" customHeight="1">
      <c r="A104" s="217">
        <v>102</v>
      </c>
      <c r="B104" t="s" s="220">
        <v>367</v>
      </c>
      <c r="C104" t="s" s="218">
        <v>482</v>
      </c>
      <c r="D104" s="217">
        <v>513</v>
      </c>
      <c r="E104" s="217">
        <v>19835</v>
      </c>
      <c r="F104" s="219">
        <v>20396</v>
      </c>
      <c r="G104" t="s" s="220">
        <v>483</v>
      </c>
      <c r="H104" s="217">
        <v>350</v>
      </c>
      <c r="I104" t="s" s="220">
        <v>224</v>
      </c>
      <c r="J104" t="s" s="218">
        <v>484</v>
      </c>
      <c r="K104" s="217">
        <v>3</v>
      </c>
    </row>
    <row r="105" ht="19" customHeight="1">
      <c r="A105" s="72">
        <v>103</v>
      </c>
      <c r="B105" t="s" s="71">
        <v>367</v>
      </c>
      <c r="C105" t="s" s="215">
        <v>485</v>
      </c>
      <c r="D105" s="72">
        <v>513</v>
      </c>
      <c r="E105" s="72">
        <v>19835</v>
      </c>
      <c r="F105" s="216">
        <v>20784</v>
      </c>
      <c r="G105" t="s" s="71">
        <v>486</v>
      </c>
      <c r="H105" s="72">
        <v>350</v>
      </c>
      <c r="I105" t="s" s="71">
        <v>220</v>
      </c>
      <c r="J105" t="s" s="215">
        <v>487</v>
      </c>
      <c r="K105" s="72">
        <v>3</v>
      </c>
    </row>
    <row r="106" ht="19" customHeight="1">
      <c r="A106" s="217">
        <v>104</v>
      </c>
      <c r="B106" t="s" s="220">
        <v>367</v>
      </c>
      <c r="C106" t="s" s="218">
        <v>488</v>
      </c>
      <c r="D106" s="217">
        <v>513</v>
      </c>
      <c r="E106" s="217">
        <v>19835</v>
      </c>
      <c r="F106" s="219">
        <v>20135</v>
      </c>
      <c r="G106" t="s" s="220">
        <v>474</v>
      </c>
      <c r="H106" s="217">
        <v>300</v>
      </c>
      <c r="I106" t="s" s="220">
        <v>220</v>
      </c>
      <c r="J106" t="s" s="218">
        <v>251</v>
      </c>
      <c r="K106" s="217">
        <v>2</v>
      </c>
    </row>
    <row r="107" ht="19" customHeight="1">
      <c r="A107" s="72">
        <v>105</v>
      </c>
      <c r="B107" t="s" s="71">
        <v>367</v>
      </c>
      <c r="C107" t="s" s="215">
        <v>489</v>
      </c>
      <c r="D107" s="72">
        <v>513</v>
      </c>
      <c r="E107" s="72">
        <v>19835</v>
      </c>
      <c r="F107" s="216">
        <v>20784</v>
      </c>
      <c r="G107" t="s" s="71">
        <v>486</v>
      </c>
      <c r="H107" s="72">
        <v>350</v>
      </c>
      <c r="I107" t="s" s="71">
        <v>220</v>
      </c>
      <c r="J107" t="s" s="215">
        <v>487</v>
      </c>
      <c r="K107" s="72">
        <v>3</v>
      </c>
    </row>
    <row r="108" ht="19" customHeight="1">
      <c r="A108" s="217">
        <v>106</v>
      </c>
      <c r="B108" t="s" s="220">
        <v>367</v>
      </c>
      <c r="C108" t="s" s="218">
        <v>490</v>
      </c>
      <c r="D108" s="217">
        <v>513</v>
      </c>
      <c r="E108" s="217">
        <v>19835</v>
      </c>
      <c r="F108" s="219">
        <v>20135</v>
      </c>
      <c r="G108" t="s" s="220">
        <v>474</v>
      </c>
      <c r="H108" s="217">
        <v>300</v>
      </c>
      <c r="I108" t="s" s="220">
        <v>220</v>
      </c>
      <c r="J108" t="s" s="218">
        <v>251</v>
      </c>
      <c r="K108" s="217">
        <v>2</v>
      </c>
    </row>
    <row r="109" ht="19" customHeight="1">
      <c r="A109" s="72">
        <v>107</v>
      </c>
      <c r="B109" t="s" s="71">
        <v>367</v>
      </c>
      <c r="C109" t="s" s="215">
        <v>491</v>
      </c>
      <c r="D109" s="72">
        <v>513</v>
      </c>
      <c r="E109" s="72">
        <v>19835</v>
      </c>
      <c r="F109" s="216">
        <v>20135</v>
      </c>
      <c r="G109" t="s" s="71">
        <v>474</v>
      </c>
      <c r="H109" s="72">
        <v>300</v>
      </c>
      <c r="I109" t="s" s="71">
        <v>220</v>
      </c>
      <c r="J109" t="s" s="215">
        <v>251</v>
      </c>
      <c r="K109" s="72">
        <v>1</v>
      </c>
    </row>
    <row r="110" ht="19" customHeight="1">
      <c r="A110" s="217">
        <v>108</v>
      </c>
      <c r="B110" t="s" s="220">
        <v>367</v>
      </c>
      <c r="C110" t="s" s="218">
        <v>492</v>
      </c>
      <c r="D110" s="217">
        <v>513</v>
      </c>
      <c r="E110" s="217">
        <v>19835</v>
      </c>
      <c r="F110" s="219">
        <v>20720</v>
      </c>
      <c r="G110" t="s" s="220">
        <v>493</v>
      </c>
      <c r="H110" s="217">
        <v>350</v>
      </c>
      <c r="I110" t="s" s="220">
        <v>224</v>
      </c>
      <c r="J110" t="s" s="218">
        <v>494</v>
      </c>
      <c r="K110" s="217">
        <v>3</v>
      </c>
    </row>
    <row r="111" ht="19" customHeight="1">
      <c r="A111" s="72">
        <v>109</v>
      </c>
      <c r="B111" t="s" s="71">
        <v>367</v>
      </c>
      <c r="C111" t="s" s="215">
        <v>495</v>
      </c>
      <c r="D111" s="72">
        <v>513</v>
      </c>
      <c r="E111" s="72">
        <v>19835</v>
      </c>
      <c r="F111" s="216">
        <v>20866</v>
      </c>
      <c r="G111" t="s" s="71">
        <v>496</v>
      </c>
      <c r="H111" s="72">
        <v>350</v>
      </c>
      <c r="I111" t="s" s="71">
        <v>228</v>
      </c>
      <c r="J111" t="s" s="215">
        <v>497</v>
      </c>
      <c r="K111" s="72">
        <v>3</v>
      </c>
    </row>
    <row r="112" ht="19" customHeight="1">
      <c r="A112" s="217">
        <v>110</v>
      </c>
      <c r="B112" t="s" s="220">
        <v>367</v>
      </c>
      <c r="C112" t="s" s="218">
        <v>498</v>
      </c>
      <c r="D112" s="217">
        <v>513</v>
      </c>
      <c r="E112" s="217">
        <v>19835</v>
      </c>
      <c r="F112" s="219">
        <v>20135</v>
      </c>
      <c r="G112" t="s" s="220">
        <v>474</v>
      </c>
      <c r="H112" s="217">
        <v>300</v>
      </c>
      <c r="I112" t="s" s="220">
        <v>220</v>
      </c>
      <c r="J112" t="s" s="218">
        <v>251</v>
      </c>
      <c r="K112" s="217">
        <v>2</v>
      </c>
    </row>
    <row r="113" ht="19" customHeight="1">
      <c r="A113" s="72">
        <v>111</v>
      </c>
      <c r="B113" t="s" s="71">
        <v>367</v>
      </c>
      <c r="C113" t="s" s="215">
        <v>499</v>
      </c>
      <c r="D113" s="72">
        <v>513</v>
      </c>
      <c r="E113" s="72">
        <v>19835</v>
      </c>
      <c r="F113" s="216">
        <v>20135</v>
      </c>
      <c r="G113" t="s" s="71">
        <v>474</v>
      </c>
      <c r="H113" s="72">
        <v>300</v>
      </c>
      <c r="I113" t="s" s="71">
        <v>220</v>
      </c>
      <c r="J113" t="s" s="215">
        <v>251</v>
      </c>
      <c r="K113" s="72">
        <v>2</v>
      </c>
    </row>
    <row r="114" ht="19" customHeight="1">
      <c r="A114" s="217">
        <v>112</v>
      </c>
      <c r="B114" t="s" s="220">
        <v>367</v>
      </c>
      <c r="C114" t="s" s="218">
        <v>500</v>
      </c>
      <c r="D114" s="217">
        <v>513</v>
      </c>
      <c r="E114" s="217">
        <v>19835</v>
      </c>
      <c r="F114" s="219">
        <v>20135</v>
      </c>
      <c r="G114" t="s" s="220">
        <v>474</v>
      </c>
      <c r="H114" s="217">
        <v>300</v>
      </c>
      <c r="I114" t="s" s="220">
        <v>220</v>
      </c>
      <c r="J114" t="s" s="218">
        <v>251</v>
      </c>
      <c r="K114" s="217">
        <v>2</v>
      </c>
    </row>
    <row r="115" ht="19" customHeight="1">
      <c r="A115" s="72">
        <v>113</v>
      </c>
      <c r="B115" t="s" s="71">
        <v>367</v>
      </c>
      <c r="C115" t="s" s="215">
        <v>501</v>
      </c>
      <c r="D115" s="72">
        <v>513</v>
      </c>
      <c r="E115" s="72">
        <v>19835</v>
      </c>
      <c r="F115" s="216">
        <v>20135</v>
      </c>
      <c r="G115" t="s" s="71">
        <v>474</v>
      </c>
      <c r="H115" s="72">
        <v>300</v>
      </c>
      <c r="I115" t="s" s="71">
        <v>220</v>
      </c>
      <c r="J115" t="s" s="215">
        <v>251</v>
      </c>
      <c r="K115" s="72">
        <v>2</v>
      </c>
    </row>
    <row r="116" ht="19" customHeight="1">
      <c r="A116" s="217">
        <v>114</v>
      </c>
      <c r="B116" t="s" s="220">
        <v>367</v>
      </c>
      <c r="C116" t="s" s="218">
        <v>502</v>
      </c>
      <c r="D116" s="217">
        <v>513</v>
      </c>
      <c r="E116" s="217">
        <v>19835</v>
      </c>
      <c r="F116" s="219">
        <v>20135</v>
      </c>
      <c r="G116" t="s" s="220">
        <v>474</v>
      </c>
      <c r="H116" s="217">
        <v>300</v>
      </c>
      <c r="I116" t="s" s="220">
        <v>220</v>
      </c>
      <c r="J116" t="s" s="218">
        <v>251</v>
      </c>
      <c r="K116" s="217">
        <v>2</v>
      </c>
    </row>
    <row r="117" ht="19" customHeight="1">
      <c r="A117" s="72">
        <v>115</v>
      </c>
      <c r="B117" t="s" s="71">
        <v>367</v>
      </c>
      <c r="C117" t="s" s="215">
        <v>503</v>
      </c>
      <c r="D117" s="72">
        <v>513</v>
      </c>
      <c r="E117" s="72">
        <v>19835</v>
      </c>
      <c r="F117" s="216">
        <v>20784</v>
      </c>
      <c r="G117" t="s" s="71">
        <v>486</v>
      </c>
      <c r="H117" s="72">
        <v>350</v>
      </c>
      <c r="I117" t="s" s="71">
        <v>220</v>
      </c>
      <c r="J117" t="s" s="215">
        <v>487</v>
      </c>
      <c r="K117" s="72">
        <v>3</v>
      </c>
    </row>
    <row r="118" ht="15" customHeight="1">
      <c r="A118" s="222"/>
      <c r="B118" s="222"/>
      <c r="C118" s="223"/>
      <c r="D118" s="222"/>
      <c r="E118" s="222"/>
      <c r="F118" s="224"/>
      <c r="G118" s="222"/>
      <c r="H118" s="222"/>
      <c r="I118" s="222"/>
      <c r="J118" s="223"/>
      <c r="K118" s="222"/>
    </row>
    <row r="119" ht="87.4" customHeight="1">
      <c r="A119" t="s" s="71">
        <v>504</v>
      </c>
      <c r="B119" s="211"/>
      <c r="C119" s="225"/>
      <c r="D119" s="211"/>
      <c r="E119" s="211"/>
      <c r="F119" s="226"/>
      <c r="G119" s="211"/>
      <c r="H119" s="211"/>
      <c r="I119" s="211"/>
      <c r="J119" s="225"/>
      <c r="K119" s="211"/>
    </row>
    <row r="120" ht="15" customHeight="1">
      <c r="A120" s="222"/>
      <c r="B120" s="222"/>
      <c r="C120" s="223"/>
      <c r="D120" s="222"/>
      <c r="E120" s="222"/>
      <c r="F120" s="224"/>
      <c r="G120" s="222"/>
      <c r="H120" s="222"/>
      <c r="I120" s="222"/>
      <c r="J120" s="223"/>
      <c r="K120" s="222"/>
    </row>
    <row r="121" ht="83" customHeight="1">
      <c r="A121" t="s" s="71">
        <v>505</v>
      </c>
      <c r="B121" s="211"/>
      <c r="C121" s="225"/>
      <c r="D121" s="211"/>
      <c r="E121" s="211"/>
      <c r="F121" s="226"/>
      <c r="G121" s="211"/>
      <c r="H121" s="211"/>
      <c r="I121" s="211"/>
      <c r="J121" s="225"/>
      <c r="K121" s="211"/>
    </row>
    <row r="122" ht="240" customHeight="1">
      <c r="A122" t="s" s="220">
        <v>506</v>
      </c>
      <c r="B122" s="222"/>
      <c r="C122" s="223"/>
      <c r="D122" s="222"/>
      <c r="E122" s="222"/>
      <c r="F122" s="224"/>
      <c r="G122" s="222"/>
      <c r="H122" s="222"/>
      <c r="I122" s="222"/>
      <c r="J122" s="223"/>
      <c r="K122" s="222"/>
    </row>
    <row r="123" ht="191.25" customHeight="1">
      <c r="A123" t="s" s="71">
        <v>507</v>
      </c>
      <c r="B123" s="211"/>
      <c r="C123" s="225"/>
      <c r="D123" s="211"/>
      <c r="E123" s="211"/>
      <c r="F123" s="226"/>
      <c r="G123" s="211"/>
      <c r="H123" s="211"/>
      <c r="I123" s="211"/>
      <c r="J123" s="225"/>
      <c r="K123" s="211"/>
    </row>
    <row r="124" ht="198.4" customHeight="1">
      <c r="A124" t="s" s="220">
        <v>508</v>
      </c>
      <c r="B124" s="222"/>
      <c r="C124" s="223"/>
      <c r="D124" s="222"/>
      <c r="E124" s="222"/>
      <c r="F124" s="224"/>
      <c r="G124" s="222"/>
      <c r="H124" s="222"/>
      <c r="I124" s="222"/>
      <c r="J124" s="223"/>
      <c r="K124" s="222"/>
    </row>
    <row r="125" ht="212.05" customHeight="1">
      <c r="A125" t="s" s="71">
        <v>509</v>
      </c>
      <c r="B125" s="211"/>
      <c r="C125" s="225"/>
      <c r="D125" s="211"/>
      <c r="E125" s="211"/>
      <c r="F125" s="226"/>
      <c r="G125" s="211"/>
      <c r="H125" s="211"/>
      <c r="I125" s="211"/>
      <c r="J125" s="225"/>
      <c r="K125" s="211"/>
    </row>
    <row r="126" ht="173.7" customHeight="1">
      <c r="A126" t="s" s="220">
        <v>510</v>
      </c>
      <c r="B126" s="222"/>
      <c r="C126" s="223"/>
      <c r="D126" s="222"/>
      <c r="E126" s="222"/>
      <c r="F126" s="224"/>
      <c r="G126" s="222"/>
      <c r="H126" s="222"/>
      <c r="I126" s="222"/>
      <c r="J126" s="223"/>
      <c r="K126" s="222"/>
    </row>
    <row r="127" ht="186.7" customHeight="1">
      <c r="A127" t="s" s="71">
        <v>511</v>
      </c>
      <c r="B127" s="211"/>
      <c r="C127" s="225"/>
      <c r="D127" s="211"/>
      <c r="E127" s="211"/>
      <c r="F127" s="226"/>
      <c r="G127" s="211"/>
      <c r="H127" s="211"/>
      <c r="I127" s="211"/>
      <c r="J127" s="225"/>
      <c r="K127" s="211"/>
    </row>
    <row r="128" ht="186.7" customHeight="1">
      <c r="A128" t="s" s="220">
        <v>512</v>
      </c>
      <c r="B128" s="222"/>
      <c r="C128" s="223"/>
      <c r="D128" s="222"/>
      <c r="E128" s="222"/>
      <c r="F128" s="224"/>
      <c r="G128" s="222"/>
      <c r="H128" s="222"/>
      <c r="I128" s="222"/>
      <c r="J128" s="223"/>
      <c r="K128" s="222"/>
    </row>
    <row r="129" ht="186.7" customHeight="1">
      <c r="A129" t="s" s="71">
        <v>513</v>
      </c>
      <c r="B129" s="211"/>
      <c r="C129" s="225"/>
      <c r="D129" s="211"/>
      <c r="E129" s="211"/>
      <c r="F129" s="226"/>
      <c r="G129" s="211"/>
      <c r="H129" s="211"/>
      <c r="I129" s="211"/>
      <c r="J129" s="225"/>
      <c r="K129" s="211"/>
    </row>
    <row r="130" ht="182.1" customHeight="1">
      <c r="A130" t="s" s="220">
        <v>514</v>
      </c>
      <c r="B130" s="222"/>
      <c r="C130" s="223"/>
      <c r="D130" s="222"/>
      <c r="E130" s="222"/>
      <c r="F130" s="224"/>
      <c r="G130" s="222"/>
      <c r="H130" s="222"/>
      <c r="I130" s="222"/>
      <c r="J130" s="223"/>
      <c r="K130" s="222"/>
    </row>
    <row r="131" ht="191.25" customHeight="1">
      <c r="A131" t="s" s="71">
        <v>515</v>
      </c>
      <c r="B131" s="211"/>
      <c r="C131" s="225"/>
      <c r="D131" s="211"/>
      <c r="E131" s="211"/>
      <c r="F131" s="226"/>
      <c r="G131" s="211"/>
      <c r="H131" s="211"/>
      <c r="I131" s="211"/>
      <c r="J131" s="225"/>
      <c r="K131" s="211"/>
    </row>
    <row r="132" ht="15" customHeight="1">
      <c r="A132" s="222"/>
      <c r="B132" s="222"/>
      <c r="C132" s="223"/>
      <c r="D132" s="222"/>
      <c r="E132" s="222"/>
      <c r="F132" s="224"/>
      <c r="G132" s="222"/>
      <c r="H132" s="222"/>
      <c r="I132" s="222"/>
      <c r="J132" s="223"/>
      <c r="K132" s="222"/>
    </row>
    <row r="133" ht="67" customHeight="1">
      <c r="A133" t="s" s="71">
        <v>516</v>
      </c>
      <c r="B133" s="211"/>
      <c r="C133" s="225"/>
      <c r="D133" s="211"/>
      <c r="E133" s="211"/>
      <c r="F133" s="226"/>
      <c r="G133" s="211"/>
      <c r="H133" s="211"/>
      <c r="I133" s="211"/>
      <c r="J133" s="225"/>
      <c r="K133" s="211"/>
    </row>
    <row r="134" ht="250.25" customHeight="1">
      <c r="A134" t="s" s="220">
        <v>517</v>
      </c>
      <c r="B134" s="222"/>
      <c r="C134" s="223"/>
      <c r="D134" s="222"/>
      <c r="E134" s="222"/>
      <c r="F134" s="224"/>
      <c r="G134" s="222"/>
      <c r="H134" s="222"/>
      <c r="I134" s="222"/>
      <c r="J134" s="223"/>
      <c r="K134" s="222"/>
    </row>
    <row r="135" ht="130.4" customHeight="1">
      <c r="A135" t="s" s="71">
        <v>518</v>
      </c>
      <c r="B135" s="211"/>
      <c r="C135" s="225"/>
      <c r="D135" s="211"/>
      <c r="E135" s="211"/>
      <c r="F135" s="226"/>
      <c r="G135" s="211"/>
      <c r="H135" s="211"/>
      <c r="I135" s="211"/>
      <c r="J135" s="225"/>
      <c r="K135" s="211"/>
    </row>
    <row r="136" ht="226.4" customHeight="1">
      <c r="A136" t="s" s="220">
        <v>519</v>
      </c>
      <c r="B136" s="222"/>
      <c r="C136" s="223"/>
      <c r="D136" s="222"/>
      <c r="E136" s="222"/>
      <c r="F136" s="224"/>
      <c r="G136" s="222"/>
      <c r="H136" s="222"/>
      <c r="I136" s="222"/>
      <c r="J136" s="223"/>
      <c r="K136" s="222"/>
    </row>
    <row r="137" ht="15" customHeight="1">
      <c r="A137" s="211"/>
      <c r="B137" s="211"/>
      <c r="C137" s="225"/>
      <c r="D137" s="211"/>
      <c r="E137" s="211"/>
      <c r="F137" s="226"/>
      <c r="G137" s="211"/>
      <c r="H137" s="211"/>
      <c r="I137" s="211"/>
      <c r="J137" s="225"/>
      <c r="K137" s="211"/>
    </row>
    <row r="138" ht="67" customHeight="1">
      <c r="A138" t="s" s="220">
        <v>520</v>
      </c>
      <c r="B138" s="222"/>
      <c r="C138" s="223"/>
      <c r="D138" s="222"/>
      <c r="E138" s="222"/>
      <c r="F138" s="224"/>
      <c r="G138" s="222"/>
      <c r="H138" s="222"/>
      <c r="I138" s="222"/>
      <c r="J138" s="223"/>
      <c r="K138" s="222"/>
    </row>
    <row r="139" ht="290.4" customHeight="1">
      <c r="A139" t="s" s="71">
        <v>521</v>
      </c>
      <c r="B139" s="211"/>
      <c r="C139" s="225"/>
      <c r="D139" s="211"/>
      <c r="E139" s="211"/>
      <c r="F139" s="226"/>
      <c r="G139" s="211"/>
      <c r="H139" s="211"/>
      <c r="I139" s="211"/>
      <c r="J139" s="225"/>
      <c r="K139" s="211"/>
    </row>
    <row r="140" ht="215.55" customHeight="1">
      <c r="A140" t="s" s="220">
        <v>522</v>
      </c>
      <c r="B140" s="222"/>
      <c r="C140" s="223"/>
      <c r="D140" s="222"/>
      <c r="E140" s="222"/>
      <c r="F140" s="224"/>
      <c r="G140" s="222"/>
      <c r="H140" s="222"/>
      <c r="I140" s="222"/>
      <c r="J140" s="223"/>
      <c r="K140" s="222"/>
    </row>
    <row r="141" ht="247.85" customHeight="1">
      <c r="A141" t="s" s="71">
        <v>523</v>
      </c>
      <c r="B141" s="211"/>
      <c r="C141" s="225"/>
      <c r="D141" s="211"/>
      <c r="E141" s="211"/>
      <c r="F141" s="226"/>
      <c r="G141" s="211"/>
      <c r="H141" s="211"/>
      <c r="I141" s="211"/>
      <c r="J141" s="225"/>
      <c r="K141" s="211"/>
    </row>
    <row r="142" ht="15" customHeight="1">
      <c r="A142" s="222"/>
      <c r="B142" s="222"/>
      <c r="C142" s="223"/>
      <c r="D142" s="222"/>
      <c r="E142" s="222"/>
      <c r="F142" s="224"/>
      <c r="G142" s="222"/>
      <c r="H142" s="222"/>
      <c r="I142" s="222"/>
      <c r="J142" s="223"/>
      <c r="K142" s="222"/>
    </row>
    <row r="143" ht="67" customHeight="1">
      <c r="A143" t="s" s="71">
        <v>524</v>
      </c>
      <c r="B143" s="211"/>
      <c r="C143" s="225"/>
      <c r="D143" s="211"/>
      <c r="E143" s="211"/>
      <c r="F143" s="226"/>
      <c r="G143" s="211"/>
      <c r="H143" s="211"/>
      <c r="I143" s="211"/>
      <c r="J143" s="225"/>
      <c r="K143" s="211"/>
    </row>
    <row r="144" ht="234" customHeight="1">
      <c r="A144" t="s" s="220">
        <v>525</v>
      </c>
      <c r="B144" s="222"/>
      <c r="C144" s="223"/>
      <c r="D144" s="222"/>
      <c r="E144" s="222"/>
      <c r="F144" s="224"/>
      <c r="G144" s="222"/>
      <c r="H144" s="222"/>
      <c r="I144" s="222"/>
      <c r="J144" s="223"/>
      <c r="K144" s="222"/>
    </row>
    <row r="145" ht="118.7" customHeight="1">
      <c r="A145" t="s" s="71">
        <v>526</v>
      </c>
      <c r="B145" s="211"/>
      <c r="C145" s="225"/>
      <c r="D145" s="211"/>
      <c r="E145" s="211"/>
      <c r="F145" s="226"/>
      <c r="G145" s="211"/>
      <c r="H145" s="211"/>
      <c r="I145" s="211"/>
      <c r="J145" s="225"/>
      <c r="K145" s="211"/>
    </row>
    <row r="146" ht="15" customHeight="1">
      <c r="A146" s="222"/>
      <c r="B146" s="222"/>
      <c r="C146" s="223"/>
      <c r="D146" s="222"/>
      <c r="E146" s="222"/>
      <c r="F146" s="224"/>
      <c r="G146" s="222"/>
      <c r="H146" s="222"/>
      <c r="I146" s="222"/>
      <c r="J146" s="223"/>
      <c r="K146" s="222"/>
    </row>
    <row r="147" ht="67" customHeight="1">
      <c r="A147" t="s" s="71">
        <v>527</v>
      </c>
      <c r="B147" s="211"/>
      <c r="C147" s="225"/>
      <c r="D147" s="211"/>
      <c r="E147" s="211"/>
      <c r="F147" s="226"/>
      <c r="G147" s="211"/>
      <c r="H147" s="211"/>
      <c r="I147" s="211"/>
      <c r="J147" s="225"/>
      <c r="K147" s="211"/>
    </row>
    <row r="148" ht="148.85" customHeight="1">
      <c r="A148" t="s" s="220">
        <v>528</v>
      </c>
      <c r="B148" s="222"/>
      <c r="C148" s="223"/>
      <c r="D148" s="222"/>
      <c r="E148" s="222"/>
      <c r="F148" s="224"/>
      <c r="G148" s="222"/>
      <c r="H148" s="222"/>
      <c r="I148" s="222"/>
      <c r="J148" s="223"/>
      <c r="K148" s="222"/>
    </row>
    <row r="149" ht="180.85" customHeight="1">
      <c r="A149" t="s" s="71">
        <v>529</v>
      </c>
      <c r="B149" s="211"/>
      <c r="C149" s="225"/>
      <c r="D149" s="211"/>
      <c r="E149" s="211"/>
      <c r="F149" s="226"/>
      <c r="G149" s="211"/>
      <c r="H149" s="211"/>
      <c r="I149" s="211"/>
      <c r="J149" s="225"/>
      <c r="K149" s="211"/>
    </row>
    <row r="150" ht="276.85" customHeight="1">
      <c r="A150" t="s" s="220">
        <v>530</v>
      </c>
      <c r="B150" s="222"/>
      <c r="C150" s="223"/>
      <c r="D150" s="222"/>
      <c r="E150" s="222"/>
      <c r="F150" s="224"/>
      <c r="G150" s="222"/>
      <c r="H150" s="222"/>
      <c r="I150" s="222"/>
      <c r="J150" s="223"/>
      <c r="K150" s="222"/>
    </row>
    <row r="151" ht="15" customHeight="1">
      <c r="A151" s="211"/>
      <c r="B151" s="211"/>
      <c r="C151" s="225"/>
      <c r="D151" s="211"/>
      <c r="E151" s="211"/>
      <c r="F151" s="226"/>
      <c r="G151" s="211"/>
      <c r="H151" s="211"/>
      <c r="I151" s="211"/>
      <c r="J151" s="225"/>
      <c r="K151" s="211"/>
    </row>
    <row r="152" ht="51" customHeight="1">
      <c r="A152" t="s" s="220">
        <v>531</v>
      </c>
      <c r="B152" s="222"/>
      <c r="C152" s="223"/>
      <c r="D152" s="222"/>
      <c r="E152" s="222"/>
      <c r="F152" s="224"/>
      <c r="G152" s="222"/>
      <c r="H152" s="222"/>
      <c r="I152" s="222"/>
      <c r="J152" s="223"/>
      <c r="K152" s="222"/>
    </row>
    <row r="153" ht="389.4" customHeight="1">
      <c r="A153" t="s" s="71">
        <v>532</v>
      </c>
      <c r="B153" s="211"/>
      <c r="C153" s="225"/>
      <c r="D153" s="211"/>
      <c r="E153" s="211"/>
      <c r="F153" s="226"/>
      <c r="G153" s="211"/>
      <c r="H153" s="211"/>
      <c r="I153" s="211"/>
      <c r="J153" s="225"/>
      <c r="K153" s="211"/>
    </row>
    <row r="154" ht="325.4" customHeight="1">
      <c r="A154" t="s" s="220">
        <v>533</v>
      </c>
      <c r="B154" s="222"/>
      <c r="C154" s="223"/>
      <c r="D154" s="222"/>
      <c r="E154" s="222"/>
      <c r="F154" s="224"/>
      <c r="G154" s="222"/>
      <c r="H154" s="222"/>
      <c r="I154" s="222"/>
      <c r="J154" s="223"/>
      <c r="K154" s="222"/>
    </row>
    <row r="155" ht="213.4" customHeight="1">
      <c r="A155" t="s" s="71">
        <v>534</v>
      </c>
      <c r="B155" s="211"/>
      <c r="C155" s="225"/>
      <c r="D155" s="211"/>
      <c r="E155" s="211"/>
      <c r="F155" s="226"/>
      <c r="G155" s="211"/>
      <c r="H155" s="211"/>
      <c r="I155" s="211"/>
      <c r="J155" s="225"/>
      <c r="K155" s="211"/>
    </row>
    <row r="156" ht="176" customHeight="1">
      <c r="A156" t="s" s="220">
        <v>535</v>
      </c>
      <c r="B156" s="222"/>
      <c r="C156" s="223"/>
      <c r="D156" s="222"/>
      <c r="E156" s="222"/>
      <c r="F156" s="224"/>
      <c r="G156" s="222"/>
      <c r="H156" s="222"/>
      <c r="I156" s="222"/>
      <c r="J156" s="223"/>
      <c r="K156" s="222"/>
    </row>
    <row r="157" ht="15" customHeight="1">
      <c r="A157" s="211"/>
      <c r="B157" s="211"/>
      <c r="C157" s="225"/>
      <c r="D157" s="211"/>
      <c r="E157" s="211"/>
      <c r="F157" s="226"/>
      <c r="G157" s="211"/>
      <c r="H157" s="211"/>
      <c r="I157" s="211"/>
      <c r="J157" s="225"/>
      <c r="K157" s="211"/>
    </row>
    <row r="158" ht="51" customHeight="1">
      <c r="A158" t="s" s="220">
        <v>536</v>
      </c>
      <c r="B158" s="222"/>
      <c r="C158" s="223"/>
      <c r="D158" s="222"/>
      <c r="E158" s="222"/>
      <c r="F158" s="224"/>
      <c r="G158" s="222"/>
      <c r="H158" s="222"/>
      <c r="I158" s="222"/>
      <c r="J158" s="223"/>
      <c r="K158" s="222"/>
    </row>
    <row r="159" ht="287.4" customHeight="1">
      <c r="A159" t="s" s="71">
        <v>537</v>
      </c>
      <c r="B159" s="211"/>
      <c r="C159" s="225"/>
      <c r="D159" s="211"/>
      <c r="E159" s="211"/>
      <c r="F159" s="226"/>
      <c r="G159" s="211"/>
      <c r="H159" s="211"/>
      <c r="I159" s="211"/>
      <c r="J159" s="225"/>
      <c r="K159" s="211"/>
    </row>
    <row r="160" ht="100.85" customHeight="1">
      <c r="A160" t="s" s="220">
        <v>538</v>
      </c>
      <c r="B160" s="222"/>
      <c r="C160" s="223"/>
      <c r="D160" s="222"/>
      <c r="E160" s="222"/>
      <c r="F160" s="224"/>
      <c r="G160" s="222"/>
      <c r="H160" s="222"/>
      <c r="I160" s="222"/>
      <c r="J160" s="223"/>
      <c r="K160" s="222"/>
    </row>
    <row r="161" ht="239.4" customHeight="1">
      <c r="A161" t="s" s="71">
        <v>539</v>
      </c>
      <c r="B161" s="211"/>
      <c r="C161" s="225"/>
      <c r="D161" s="211"/>
      <c r="E161" s="211"/>
      <c r="F161" s="226"/>
      <c r="G161" s="211"/>
      <c r="H161" s="211"/>
      <c r="I161" s="211"/>
      <c r="J161" s="225"/>
      <c r="K161" s="211"/>
    </row>
    <row r="162" ht="16" customHeight="1">
      <c r="A162" t="s" s="227">
        <v>540</v>
      </c>
      <c r="B162" t="s" s="228">
        <v>541</v>
      </c>
      <c r="C162" s="56"/>
      <c r="D162" s="42"/>
      <c r="E162" s="42"/>
      <c r="F162" s="42"/>
      <c r="G162" s="42"/>
      <c r="H162" s="42"/>
      <c r="I162" s="42"/>
      <c r="J162" s="42"/>
      <c r="K162" s="43"/>
    </row>
    <row r="163" ht="19" customHeight="1">
      <c r="A163" t="s" s="70">
        <v>542</v>
      </c>
      <c r="B163" t="s" s="70">
        <v>543</v>
      </c>
      <c r="C163" t="s" s="229">
        <v>544</v>
      </c>
      <c r="D163" t="s" s="70">
        <v>545</v>
      </c>
      <c r="E163" t="s" s="70">
        <v>546</v>
      </c>
      <c r="F163" t="s" s="230">
        <v>547</v>
      </c>
      <c r="G163" t="s" s="70">
        <v>548</v>
      </c>
      <c r="H163" s="231">
        <v>300</v>
      </c>
      <c r="I163" t="s" s="70">
        <v>220</v>
      </c>
      <c r="J163" t="s" s="232">
        <v>549</v>
      </c>
      <c r="K163" s="231">
        <v>1</v>
      </c>
    </row>
    <row r="164" ht="19" customHeight="1">
      <c r="A164" t="s" s="70">
        <v>550</v>
      </c>
      <c r="B164" t="s" s="70">
        <v>543</v>
      </c>
      <c r="C164" t="s" s="229">
        <v>551</v>
      </c>
      <c r="D164" t="s" s="70">
        <v>552</v>
      </c>
      <c r="E164" t="s" s="70">
        <v>553</v>
      </c>
      <c r="F164" t="s" s="230">
        <v>554</v>
      </c>
      <c r="G164" t="s" s="70">
        <v>548</v>
      </c>
      <c r="H164" s="231">
        <v>300</v>
      </c>
      <c r="I164" t="s" s="70">
        <v>220</v>
      </c>
      <c r="J164" t="s" s="232">
        <v>549</v>
      </c>
      <c r="K164" s="231">
        <v>1</v>
      </c>
    </row>
    <row r="165" ht="19" customHeight="1">
      <c r="A165" t="s" s="70">
        <v>555</v>
      </c>
      <c r="B165" t="s" s="70">
        <v>543</v>
      </c>
      <c r="C165" t="s" s="229">
        <v>556</v>
      </c>
      <c r="D165" t="s" s="70">
        <v>552</v>
      </c>
      <c r="E165" t="s" s="70">
        <v>557</v>
      </c>
      <c r="F165" t="s" s="230">
        <v>554</v>
      </c>
      <c r="G165" t="s" s="70">
        <v>548</v>
      </c>
      <c r="H165" s="231">
        <v>300</v>
      </c>
      <c r="I165" t="s" s="70">
        <v>220</v>
      </c>
      <c r="J165" t="s" s="232">
        <v>549</v>
      </c>
      <c r="K165" s="231">
        <v>1</v>
      </c>
    </row>
    <row r="166" ht="19" customHeight="1">
      <c r="A166" t="s" s="70">
        <v>558</v>
      </c>
      <c r="B166" t="s" s="70">
        <v>543</v>
      </c>
      <c r="C166" t="s" s="229">
        <v>559</v>
      </c>
      <c r="D166" t="s" s="70">
        <v>560</v>
      </c>
      <c r="E166" t="s" s="70">
        <v>561</v>
      </c>
      <c r="F166" t="s" s="230">
        <v>562</v>
      </c>
      <c r="G166" t="s" s="70">
        <v>548</v>
      </c>
      <c r="H166" s="231">
        <v>300</v>
      </c>
      <c r="I166" t="s" s="70">
        <v>220</v>
      </c>
      <c r="J166" t="s" s="232">
        <v>549</v>
      </c>
      <c r="K166" s="231">
        <v>1</v>
      </c>
    </row>
    <row r="167" ht="19" customHeight="1">
      <c r="A167" t="s" s="70">
        <v>563</v>
      </c>
      <c r="B167" t="s" s="70">
        <v>543</v>
      </c>
      <c r="C167" t="s" s="229">
        <v>564</v>
      </c>
      <c r="D167" t="s" s="70">
        <v>565</v>
      </c>
      <c r="E167" t="s" s="70">
        <v>566</v>
      </c>
      <c r="F167" t="s" s="230">
        <v>567</v>
      </c>
      <c r="G167" t="s" s="70">
        <v>548</v>
      </c>
      <c r="H167" s="231">
        <v>300</v>
      </c>
      <c r="I167" t="s" s="70">
        <v>220</v>
      </c>
      <c r="J167" t="s" s="232">
        <v>549</v>
      </c>
      <c r="K167" s="231">
        <v>1</v>
      </c>
    </row>
    <row r="168" ht="19" customHeight="1">
      <c r="A168" t="s" s="70">
        <v>568</v>
      </c>
      <c r="B168" t="s" s="70">
        <v>543</v>
      </c>
      <c r="C168" t="s" s="229">
        <v>569</v>
      </c>
      <c r="D168" t="s" s="70">
        <v>570</v>
      </c>
      <c r="E168" t="s" s="70">
        <v>571</v>
      </c>
      <c r="F168" t="s" s="230">
        <v>567</v>
      </c>
      <c r="G168" t="s" s="70">
        <v>548</v>
      </c>
      <c r="H168" s="231">
        <v>300</v>
      </c>
      <c r="I168" t="s" s="70">
        <v>220</v>
      </c>
      <c r="J168" t="s" s="232">
        <v>549</v>
      </c>
      <c r="K168" s="231">
        <v>1</v>
      </c>
    </row>
    <row r="169" ht="19" customHeight="1">
      <c r="A169" t="s" s="70">
        <v>572</v>
      </c>
      <c r="B169" t="s" s="70">
        <v>543</v>
      </c>
      <c r="C169" t="s" s="229">
        <v>573</v>
      </c>
      <c r="D169" t="s" s="70">
        <v>574</v>
      </c>
      <c r="E169" t="s" s="70">
        <v>575</v>
      </c>
      <c r="F169" t="s" s="230">
        <v>576</v>
      </c>
      <c r="G169" t="s" s="70">
        <v>548</v>
      </c>
      <c r="H169" s="231">
        <v>300</v>
      </c>
      <c r="I169" t="s" s="70">
        <v>220</v>
      </c>
      <c r="J169" t="s" s="232">
        <v>549</v>
      </c>
      <c r="K169" s="231">
        <v>1</v>
      </c>
    </row>
    <row r="170" ht="19" customHeight="1">
      <c r="A170" t="s" s="70">
        <v>577</v>
      </c>
      <c r="B170" t="s" s="70">
        <v>543</v>
      </c>
      <c r="C170" t="s" s="229">
        <v>578</v>
      </c>
      <c r="D170" t="s" s="70">
        <v>579</v>
      </c>
      <c r="E170" t="s" s="70">
        <v>580</v>
      </c>
      <c r="F170" t="s" s="230">
        <v>581</v>
      </c>
      <c r="G170" t="s" s="70">
        <v>548</v>
      </c>
      <c r="H170" s="231">
        <v>300</v>
      </c>
      <c r="I170" t="s" s="70">
        <v>220</v>
      </c>
      <c r="J170" t="s" s="232">
        <v>549</v>
      </c>
      <c r="K170" s="231">
        <v>1</v>
      </c>
    </row>
    <row r="171" ht="19" customHeight="1">
      <c r="A171" t="s" s="70">
        <v>582</v>
      </c>
      <c r="B171" t="s" s="70">
        <v>543</v>
      </c>
      <c r="C171" t="s" s="229">
        <v>583</v>
      </c>
      <c r="D171" t="s" s="70">
        <v>584</v>
      </c>
      <c r="E171" t="s" s="70">
        <v>585</v>
      </c>
      <c r="F171" t="s" s="230">
        <v>586</v>
      </c>
      <c r="G171" t="s" s="70">
        <v>548</v>
      </c>
      <c r="H171" s="231">
        <v>300</v>
      </c>
      <c r="I171" t="s" s="70">
        <v>220</v>
      </c>
      <c r="J171" t="s" s="232">
        <v>549</v>
      </c>
      <c r="K171" s="231">
        <v>1</v>
      </c>
    </row>
    <row r="172" ht="19" customHeight="1">
      <c r="A172" t="s" s="70">
        <v>587</v>
      </c>
      <c r="B172" t="s" s="70">
        <v>543</v>
      </c>
      <c r="C172" t="s" s="229">
        <v>588</v>
      </c>
      <c r="D172" t="s" s="70">
        <v>589</v>
      </c>
      <c r="E172" t="s" s="70">
        <v>590</v>
      </c>
      <c r="F172" t="s" s="230">
        <v>586</v>
      </c>
      <c r="G172" t="s" s="70">
        <v>548</v>
      </c>
      <c r="H172" s="231">
        <v>300</v>
      </c>
      <c r="I172" t="s" s="70">
        <v>220</v>
      </c>
      <c r="J172" t="s" s="232">
        <v>549</v>
      </c>
      <c r="K172" s="231">
        <v>1</v>
      </c>
    </row>
  </sheetData>
  <mergeCells count="2">
    <mergeCell ref="B162:K162"/>
    <mergeCell ref="A1:K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4"/>
  <sheetViews>
    <sheetView workbookViewId="0" showGridLines="0" defaultGridColor="1"/>
  </sheetViews>
  <sheetFormatPr defaultColWidth="8.83333" defaultRowHeight="15" customHeight="1" outlineLevelRow="0" outlineLevelCol="0"/>
  <cols>
    <col min="1" max="1" width="10" style="233" customWidth="1"/>
    <col min="2" max="2" width="14" style="233" customWidth="1"/>
    <col min="3" max="4" width="16" style="233" customWidth="1"/>
    <col min="5" max="5" width="45" style="233" customWidth="1"/>
    <col min="6" max="16384" width="8.85156" style="233" customWidth="1"/>
  </cols>
  <sheetData>
    <row r="1" ht="35" customHeight="1">
      <c r="A1" t="s" s="213">
        <v>591</v>
      </c>
      <c r="B1" s="38"/>
      <c r="C1" s="38"/>
      <c r="D1" s="38"/>
      <c r="E1" s="38"/>
    </row>
    <row r="2" ht="19" customHeight="1">
      <c r="A2" t="s" s="57">
        <v>592</v>
      </c>
      <c r="B2" t="s" s="57">
        <v>75</v>
      </c>
      <c r="C2" t="s" s="57">
        <v>76</v>
      </c>
      <c r="D2" t="s" s="57">
        <v>593</v>
      </c>
      <c r="E2" t="s" s="57">
        <v>594</v>
      </c>
    </row>
    <row r="3" ht="19" customHeight="1">
      <c r="A3" t="s" s="214">
        <v>79</v>
      </c>
      <c r="B3" t="s" s="214">
        <v>80</v>
      </c>
      <c r="C3" t="s" s="214">
        <v>595</v>
      </c>
      <c r="D3" t="s" s="214">
        <v>596</v>
      </c>
      <c r="E3" t="s" s="234">
        <v>597</v>
      </c>
    </row>
    <row r="4" ht="19" customHeight="1">
      <c r="A4" t="s" s="235">
        <v>84</v>
      </c>
      <c r="B4" t="s" s="235">
        <v>85</v>
      </c>
      <c r="C4" t="s" s="235">
        <v>86</v>
      </c>
      <c r="D4" t="s" s="235">
        <v>165</v>
      </c>
      <c r="E4" t="s" s="236">
        <v>598</v>
      </c>
    </row>
    <row r="5" ht="19" customHeight="1">
      <c r="A5" t="s" s="235">
        <v>88</v>
      </c>
      <c r="B5" t="s" s="235">
        <v>89</v>
      </c>
      <c r="C5" t="s" s="235">
        <v>90</v>
      </c>
      <c r="D5" t="s" s="235">
        <v>599</v>
      </c>
      <c r="E5" t="s" s="236">
        <v>600</v>
      </c>
    </row>
    <row r="6" ht="19" customHeight="1">
      <c r="A6" t="s" s="221">
        <v>93</v>
      </c>
      <c r="B6" t="s" s="221">
        <v>94</v>
      </c>
      <c r="C6" t="s" s="221">
        <v>95</v>
      </c>
      <c r="D6" t="s" s="221">
        <v>601</v>
      </c>
      <c r="E6" t="s" s="237">
        <v>602</v>
      </c>
    </row>
    <row r="7" ht="19" customHeight="1">
      <c r="A7" t="s" s="221">
        <v>97</v>
      </c>
      <c r="B7" t="s" s="221">
        <v>98</v>
      </c>
      <c r="C7" t="s" s="221">
        <v>99</v>
      </c>
      <c r="D7" t="s" s="221">
        <v>603</v>
      </c>
      <c r="E7" t="s" s="237">
        <v>604</v>
      </c>
    </row>
    <row r="8" ht="19" customHeight="1">
      <c r="A8" t="s" s="238">
        <v>101</v>
      </c>
      <c r="B8" t="s" s="238">
        <v>102</v>
      </c>
      <c r="C8" t="s" s="238">
        <v>103</v>
      </c>
      <c r="D8" t="s" s="238">
        <v>605</v>
      </c>
      <c r="E8" t="s" s="239">
        <v>606</v>
      </c>
    </row>
    <row r="9" ht="19" customHeight="1">
      <c r="A9" t="s" s="220">
        <v>106</v>
      </c>
      <c r="B9" t="s" s="220">
        <v>107</v>
      </c>
      <c r="C9" t="s" s="220">
        <v>108</v>
      </c>
      <c r="D9" t="s" s="220">
        <v>607</v>
      </c>
      <c r="E9" t="s" s="218">
        <v>608</v>
      </c>
    </row>
    <row r="10" ht="19" customHeight="1">
      <c r="A10" t="s" s="220">
        <v>110</v>
      </c>
      <c r="B10" t="s" s="220">
        <v>111</v>
      </c>
      <c r="C10" t="s" s="220">
        <v>112</v>
      </c>
      <c r="D10" t="s" s="220">
        <v>609</v>
      </c>
      <c r="E10" t="s" s="218">
        <v>610</v>
      </c>
    </row>
    <row r="11" ht="19" customHeight="1">
      <c r="A11" t="s" s="240">
        <v>115</v>
      </c>
      <c r="B11" t="s" s="240">
        <v>116</v>
      </c>
      <c r="C11" t="s" s="240">
        <v>117</v>
      </c>
      <c r="D11" t="s" s="240">
        <v>611</v>
      </c>
      <c r="E11" t="s" s="241">
        <v>612</v>
      </c>
    </row>
    <row r="12" ht="19" customHeight="1">
      <c r="A12" t="s" s="240">
        <v>120</v>
      </c>
      <c r="B12" t="s" s="240">
        <v>121</v>
      </c>
      <c r="C12" t="s" s="240">
        <v>122</v>
      </c>
      <c r="D12" t="s" s="240">
        <v>613</v>
      </c>
      <c r="E12" t="s" s="241">
        <v>190</v>
      </c>
    </row>
    <row r="13" ht="13.55" customHeight="1">
      <c r="A13" s="42"/>
      <c r="B13" s="42"/>
      <c r="C13" s="42"/>
      <c r="D13" s="42"/>
      <c r="E13" s="42"/>
    </row>
    <row r="14" ht="15" customHeight="1">
      <c r="A14" t="s" s="242">
        <v>614</v>
      </c>
      <c r="B14" t="s" s="243">
        <v>615</v>
      </c>
      <c r="C14" t="s" s="243">
        <v>616</v>
      </c>
      <c r="D14" t="s" s="244">
        <v>617</v>
      </c>
      <c r="E14" t="s" s="245">
        <v>618</v>
      </c>
    </row>
  </sheetData>
  <mergeCells count="1">
    <mergeCell ref="A1:E1"/>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60"/>
  <sheetViews>
    <sheetView workbookViewId="0" showGridLines="0" defaultGridColor="1"/>
  </sheetViews>
  <sheetFormatPr defaultColWidth="8.83333" defaultRowHeight="15" customHeight="1" outlineLevelRow="0" outlineLevelCol="0"/>
  <cols>
    <col min="1" max="2" width="22" style="246" customWidth="1"/>
    <col min="3" max="3" width="45" style="246" customWidth="1"/>
    <col min="4" max="4" width="35" style="246" customWidth="1"/>
    <col min="5" max="5" width="8.85156" style="246" customWidth="1"/>
    <col min="6" max="16384" width="8.85156" style="246" customWidth="1"/>
  </cols>
  <sheetData>
    <row r="1" ht="35" customHeight="1">
      <c r="A1" t="s" s="213">
        <v>619</v>
      </c>
      <c r="B1" s="38"/>
      <c r="C1" s="38"/>
      <c r="D1" s="38"/>
      <c r="E1" s="32"/>
    </row>
    <row r="2" ht="19" customHeight="1">
      <c r="A2" t="s" s="57">
        <v>620</v>
      </c>
      <c r="B2" t="s" s="57">
        <v>621</v>
      </c>
      <c r="C2" t="s" s="57">
        <v>41</v>
      </c>
      <c r="D2" t="s" s="57">
        <v>622</v>
      </c>
      <c r="E2" s="44"/>
    </row>
    <row r="3" ht="19" customHeight="1">
      <c r="A3" t="s" s="58">
        <v>623</v>
      </c>
      <c r="B3" t="s" s="71">
        <v>624</v>
      </c>
      <c r="C3" t="s" s="215">
        <v>625</v>
      </c>
      <c r="D3" t="s" s="215">
        <v>626</v>
      </c>
      <c r="E3" s="44"/>
    </row>
    <row r="4" ht="19" customHeight="1">
      <c r="A4" t="s" s="58">
        <v>627</v>
      </c>
      <c r="B4" t="s" s="71">
        <v>628</v>
      </c>
      <c r="C4" t="s" s="215">
        <v>629</v>
      </c>
      <c r="D4" t="s" s="215">
        <v>630</v>
      </c>
      <c r="E4" s="44"/>
    </row>
    <row r="5" ht="19" customHeight="1">
      <c r="A5" t="s" s="58">
        <v>631</v>
      </c>
      <c r="B5" t="s" s="71">
        <v>632</v>
      </c>
      <c r="C5" t="s" s="215">
        <v>633</v>
      </c>
      <c r="D5" t="s" s="215">
        <v>634</v>
      </c>
      <c r="E5" s="44"/>
    </row>
    <row r="6" ht="19" customHeight="1">
      <c r="A6" t="s" s="58">
        <v>635</v>
      </c>
      <c r="B6" t="s" s="71">
        <v>636</v>
      </c>
      <c r="C6" t="s" s="215">
        <v>637</v>
      </c>
      <c r="D6" t="s" s="215">
        <v>638</v>
      </c>
      <c r="E6" s="44"/>
    </row>
    <row r="7" ht="19" customHeight="1">
      <c r="A7" t="s" s="58">
        <v>639</v>
      </c>
      <c r="B7" t="s" s="71">
        <v>640</v>
      </c>
      <c r="C7" t="s" s="215">
        <v>641</v>
      </c>
      <c r="D7" t="s" s="215">
        <v>642</v>
      </c>
      <c r="E7" s="44"/>
    </row>
    <row r="8" ht="15" customHeight="1">
      <c r="A8" s="247"/>
      <c r="B8" s="211"/>
      <c r="C8" s="225"/>
      <c r="D8" s="225"/>
      <c r="E8" s="44"/>
    </row>
    <row r="9" ht="17" customHeight="1">
      <c r="A9" t="s" s="248">
        <v>643</v>
      </c>
      <c r="B9" s="249"/>
      <c r="C9" t="s" s="250">
        <v>644</v>
      </c>
      <c r="D9" s="251"/>
      <c r="E9" s="44"/>
    </row>
    <row r="10" ht="19" customHeight="1">
      <c r="A10" t="s" s="58">
        <v>645</v>
      </c>
      <c r="B10" s="252">
        <v>0.745</v>
      </c>
      <c r="C10" t="s" s="236">
        <v>646</v>
      </c>
      <c r="D10" t="s" s="215">
        <v>647</v>
      </c>
      <c r="E10" s="44"/>
    </row>
    <row r="11" ht="19" customHeight="1">
      <c r="A11" t="s" s="58">
        <v>648</v>
      </c>
      <c r="B11" s="252">
        <v>0.75</v>
      </c>
      <c r="C11" t="s" s="215">
        <v>649</v>
      </c>
      <c r="D11" s="225"/>
      <c r="E11" s="44"/>
    </row>
    <row r="12" ht="17" customHeight="1">
      <c r="A12" t="s" s="58">
        <v>650</v>
      </c>
      <c r="B12" s="252">
        <v>0.755</v>
      </c>
      <c r="C12" s="225"/>
      <c r="D12" s="253"/>
      <c r="E12" s="44"/>
    </row>
    <row r="13" ht="17" customHeight="1">
      <c r="A13" t="s" s="58">
        <v>651</v>
      </c>
      <c r="B13" s="252">
        <v>0.75</v>
      </c>
      <c r="C13" s="225"/>
      <c r="D13" s="253"/>
      <c r="E13" s="44"/>
    </row>
    <row r="14" ht="17" customHeight="1">
      <c r="A14" t="s" s="58">
        <v>652</v>
      </c>
      <c r="B14" s="252">
        <v>0.755</v>
      </c>
      <c r="C14" s="225"/>
      <c r="D14" s="253"/>
      <c r="E14" s="44"/>
    </row>
    <row r="15" ht="17" customHeight="1">
      <c r="A15" t="s" s="58">
        <v>653</v>
      </c>
      <c r="B15" s="252">
        <v>0.755</v>
      </c>
      <c r="C15" s="225"/>
      <c r="D15" s="225"/>
      <c r="E15" s="44"/>
    </row>
    <row r="16" ht="17" customHeight="1">
      <c r="A16" t="s" s="58">
        <v>654</v>
      </c>
      <c r="B16" s="252">
        <v>0.76</v>
      </c>
      <c r="C16" s="225"/>
      <c r="D16" s="225"/>
      <c r="E16" s="44"/>
    </row>
    <row r="17" ht="15" customHeight="1">
      <c r="A17" s="254"/>
      <c r="B17" s="211"/>
      <c r="C17" s="225"/>
      <c r="D17" s="253"/>
      <c r="E17" s="44"/>
    </row>
    <row r="18" ht="17" customHeight="1">
      <c r="A18" t="s" s="248">
        <v>655</v>
      </c>
      <c r="B18" s="249"/>
      <c r="C18" t="s" s="250">
        <v>656</v>
      </c>
      <c r="D18" s="251"/>
      <c r="E18" s="44"/>
    </row>
    <row r="19" ht="17" customHeight="1">
      <c r="A19" t="s" s="64">
        <v>657</v>
      </c>
      <c r="B19" s="252">
        <v>0.74</v>
      </c>
      <c r="C19" s="225"/>
      <c r="D19" s="225"/>
      <c r="E19" s="44"/>
    </row>
    <row r="20" ht="17" customHeight="1">
      <c r="A20" t="s" s="58">
        <v>658</v>
      </c>
      <c r="B20" s="252">
        <v>0.745</v>
      </c>
      <c r="C20" s="225"/>
      <c r="D20" s="225"/>
      <c r="E20" s="44"/>
    </row>
    <row r="21" ht="17" customHeight="1">
      <c r="A21" t="s" s="58">
        <v>659</v>
      </c>
      <c r="B21" s="252">
        <v>0.745</v>
      </c>
      <c r="C21" s="225"/>
      <c r="D21" s="225"/>
      <c r="E21" s="44"/>
    </row>
    <row r="22" ht="17" customHeight="1">
      <c r="A22" t="s" s="58">
        <v>660</v>
      </c>
      <c r="B22" s="252">
        <v>0.74</v>
      </c>
      <c r="C22" s="225"/>
      <c r="D22" s="225"/>
      <c r="E22" s="44"/>
    </row>
    <row r="23" ht="17" customHeight="1">
      <c r="A23" t="s" s="58">
        <v>661</v>
      </c>
      <c r="B23" s="252">
        <v>0.745</v>
      </c>
      <c r="C23" s="225"/>
      <c r="D23" s="225"/>
      <c r="E23" s="44"/>
    </row>
    <row r="24" ht="17" customHeight="1">
      <c r="A24" t="s" s="58">
        <v>662</v>
      </c>
      <c r="B24" s="252">
        <v>0.745</v>
      </c>
      <c r="C24" s="225"/>
      <c r="D24" s="225"/>
      <c r="E24" s="44"/>
    </row>
    <row r="25" ht="17" customHeight="1">
      <c r="A25" t="s" s="58">
        <v>663</v>
      </c>
      <c r="B25" s="252">
        <v>0.75</v>
      </c>
      <c r="C25" s="225"/>
      <c r="D25" s="225"/>
      <c r="E25" s="44"/>
    </row>
    <row r="26" ht="15" customHeight="1">
      <c r="A26" s="247"/>
      <c r="B26" s="211"/>
      <c r="C26" s="225"/>
      <c r="D26" s="225"/>
      <c r="E26" s="44"/>
    </row>
    <row r="27" ht="17" customHeight="1">
      <c r="A27" t="s" s="248">
        <v>664</v>
      </c>
      <c r="B27" s="249"/>
      <c r="C27" t="s" s="250">
        <v>665</v>
      </c>
      <c r="D27" s="251"/>
      <c r="E27" s="44"/>
    </row>
    <row r="28" ht="17" customHeight="1">
      <c r="A28" t="s" s="58">
        <v>666</v>
      </c>
      <c r="B28" s="255">
        <f>0.75/B10</f>
        <v>1.00671140939597</v>
      </c>
      <c r="C28" s="256">
        <v>0</v>
      </c>
      <c r="D28" t="s" s="257">
        <v>667</v>
      </c>
      <c r="E28" s="44"/>
    </row>
    <row r="29" ht="17" customHeight="1">
      <c r="A29" t="s" s="58">
        <v>668</v>
      </c>
      <c r="B29" s="255">
        <f>0.75/B11</f>
        <v>1</v>
      </c>
      <c r="C29" s="256">
        <v>0</v>
      </c>
      <c r="D29" t="s" s="257">
        <v>669</v>
      </c>
      <c r="E29" s="44"/>
    </row>
    <row r="30" ht="17" customHeight="1">
      <c r="A30" t="s" s="58">
        <v>670</v>
      </c>
      <c r="B30" s="255">
        <f>0.75/B12</f>
        <v>0.993377483443709</v>
      </c>
      <c r="C30" s="256">
        <v>0</v>
      </c>
      <c r="D30" t="s" s="257">
        <v>671</v>
      </c>
      <c r="E30" s="44"/>
    </row>
    <row r="31" ht="17" customHeight="1">
      <c r="A31" t="s" s="58">
        <v>672</v>
      </c>
      <c r="B31" s="255">
        <f>0.75/B15</f>
        <v>0.993377483443709</v>
      </c>
      <c r="C31" s="256">
        <v>0</v>
      </c>
      <c r="D31" t="s" s="257">
        <v>673</v>
      </c>
      <c r="E31" s="44"/>
    </row>
    <row r="32" ht="17" customHeight="1">
      <c r="A32" t="s" s="58">
        <v>674</v>
      </c>
      <c r="B32" s="255">
        <f>0.75/B16</f>
        <v>0.986842105263158</v>
      </c>
      <c r="C32" s="256">
        <v>0</v>
      </c>
      <c r="D32" t="s" s="257">
        <v>675</v>
      </c>
      <c r="E32" s="44"/>
    </row>
    <row r="33" ht="15" customHeight="1">
      <c r="A33" s="247"/>
      <c r="B33" s="211"/>
      <c r="C33" s="225"/>
      <c r="D33" s="225"/>
      <c r="E33" s="44"/>
    </row>
    <row r="34" ht="17" customHeight="1">
      <c r="A34" t="s" s="258">
        <v>676</v>
      </c>
      <c r="B34" s="249"/>
      <c r="C34" s="259">
        <v>0</v>
      </c>
      <c r="D34" s="251"/>
      <c r="E34" s="44"/>
    </row>
    <row r="35" ht="17" customHeight="1">
      <c r="A35" t="s" s="260">
        <v>677</v>
      </c>
      <c r="B35" s="261">
        <f>0.75/B19</f>
        <v>1.01351351351351</v>
      </c>
      <c r="C35" s="262">
        <v>0</v>
      </c>
      <c r="D35" t="s" s="263">
        <v>678</v>
      </c>
      <c r="E35" s="44"/>
    </row>
    <row r="36" ht="17" customHeight="1">
      <c r="A36" t="s" s="260">
        <v>679</v>
      </c>
      <c r="B36" s="261">
        <f>0.75/B20</f>
        <v>1.00671140939597</v>
      </c>
      <c r="C36" s="262">
        <v>0</v>
      </c>
      <c r="D36" t="s" s="263">
        <v>680</v>
      </c>
      <c r="E36" s="44"/>
    </row>
    <row r="37" ht="17" customHeight="1">
      <c r="A37" t="s" s="260">
        <v>681</v>
      </c>
      <c r="B37" s="261">
        <f>0.75/B21</f>
        <v>1.00671140939597</v>
      </c>
      <c r="C37" s="262">
        <v>0</v>
      </c>
      <c r="D37" t="s" s="263">
        <v>682</v>
      </c>
      <c r="E37" s="44"/>
    </row>
    <row r="38" ht="17" customHeight="1">
      <c r="A38" t="s" s="260">
        <v>683</v>
      </c>
      <c r="B38" s="261">
        <f>0.75/B22</f>
        <v>1.01351351351351</v>
      </c>
      <c r="C38" s="262">
        <v>0</v>
      </c>
      <c r="D38" t="s" s="263">
        <v>684</v>
      </c>
      <c r="E38" s="44"/>
    </row>
    <row r="39" ht="17" customHeight="1">
      <c r="A39" t="s" s="260">
        <v>685</v>
      </c>
      <c r="B39" s="261">
        <f>0.75/B23</f>
        <v>1.00671140939597</v>
      </c>
      <c r="C39" s="262">
        <v>0</v>
      </c>
      <c r="D39" t="s" s="263">
        <v>686</v>
      </c>
      <c r="E39" s="44"/>
    </row>
    <row r="40" ht="17" customHeight="1">
      <c r="A40" t="s" s="260">
        <v>687</v>
      </c>
      <c r="B40" s="261">
        <f>0.75/B24</f>
        <v>1.00671140939597</v>
      </c>
      <c r="C40" s="262">
        <v>0</v>
      </c>
      <c r="D40" t="s" s="263">
        <v>688</v>
      </c>
      <c r="E40" s="44"/>
    </row>
    <row r="41" ht="17" customHeight="1">
      <c r="A41" t="s" s="260">
        <v>689</v>
      </c>
      <c r="B41" s="261">
        <f>0.75/B25</f>
        <v>1</v>
      </c>
      <c r="C41" s="262">
        <v>0</v>
      </c>
      <c r="D41" t="s" s="263">
        <v>690</v>
      </c>
      <c r="E41" s="44"/>
    </row>
    <row r="42" ht="15" customHeight="1">
      <c r="A42" s="264"/>
      <c r="B42" s="265"/>
      <c r="C42" s="266"/>
      <c r="D42" s="266"/>
      <c r="E42" s="32"/>
    </row>
    <row r="43" ht="17" customHeight="1">
      <c r="A43" t="s" s="267">
        <v>691</v>
      </c>
      <c r="B43" s="268"/>
      <c r="C43" s="269"/>
      <c r="D43" s="269"/>
      <c r="E43" s="44"/>
    </row>
    <row r="44" ht="19" customHeight="1">
      <c r="A44" t="s" s="270">
        <v>692</v>
      </c>
      <c r="B44" t="s" s="238">
        <v>693</v>
      </c>
      <c r="C44" t="s" s="239">
        <v>694</v>
      </c>
      <c r="D44" t="s" s="239">
        <v>695</v>
      </c>
      <c r="E44" s="44"/>
    </row>
    <row r="45" ht="19" customHeight="1">
      <c r="A45" t="s" s="270">
        <v>696</v>
      </c>
      <c r="B45" t="s" s="238">
        <v>697</v>
      </c>
      <c r="C45" t="s" s="239">
        <v>698</v>
      </c>
      <c r="D45" t="s" s="239">
        <v>699</v>
      </c>
      <c r="E45" s="44"/>
    </row>
    <row r="46" ht="19" customHeight="1">
      <c r="A46" t="s" s="270">
        <v>700</v>
      </c>
      <c r="B46" t="s" s="238">
        <v>701</v>
      </c>
      <c r="C46" t="s" s="239">
        <v>702</v>
      </c>
      <c r="D46" t="s" s="239">
        <v>703</v>
      </c>
      <c r="E46" s="44"/>
    </row>
    <row r="47" ht="19" customHeight="1">
      <c r="A47" t="s" s="270">
        <v>704</v>
      </c>
      <c r="B47" t="s" s="238">
        <v>705</v>
      </c>
      <c r="C47" t="s" s="239">
        <v>706</v>
      </c>
      <c r="D47" t="s" s="239">
        <v>707</v>
      </c>
      <c r="E47" s="44"/>
    </row>
    <row r="48" ht="19" customHeight="1">
      <c r="A48" t="s" s="64">
        <v>708</v>
      </c>
      <c r="B48" t="s" s="71">
        <v>709</v>
      </c>
      <c r="C48" t="s" s="236">
        <v>710</v>
      </c>
      <c r="D48" t="s" s="236">
        <v>711</v>
      </c>
      <c r="E48" s="44"/>
    </row>
    <row r="49" ht="15" customHeight="1">
      <c r="A49" s="271"/>
      <c r="B49" s="272"/>
      <c r="C49" s="273"/>
      <c r="D49" s="273"/>
      <c r="E49" s="274"/>
    </row>
    <row r="50" ht="19" customHeight="1">
      <c r="A50" t="s" s="275">
        <v>712</v>
      </c>
      <c r="B50" t="s" s="235">
        <v>713</v>
      </c>
      <c r="C50" t="s" s="276">
        <v>714</v>
      </c>
      <c r="D50" t="s" s="276">
        <v>715</v>
      </c>
      <c r="E50" s="44"/>
    </row>
    <row r="51" ht="13.55" customHeight="1">
      <c r="A51" s="277"/>
      <c r="B51" s="277"/>
      <c r="C51" s="278"/>
      <c r="D51" s="278"/>
      <c r="E51" s="32"/>
    </row>
    <row r="52" ht="13.55" customHeight="1">
      <c r="A52" s="279"/>
      <c r="B52" s="279"/>
      <c r="C52" s="280"/>
      <c r="D52" s="280"/>
      <c r="E52" s="32"/>
    </row>
    <row r="53" ht="13.55" customHeight="1">
      <c r="A53" s="279"/>
      <c r="B53" s="279"/>
      <c r="C53" s="280"/>
      <c r="D53" s="280"/>
      <c r="E53" s="32"/>
    </row>
    <row r="54" ht="13.55" customHeight="1">
      <c r="A54" s="281"/>
      <c r="B54" s="281"/>
      <c r="C54" s="282"/>
      <c r="D54" s="282"/>
      <c r="E54" s="32"/>
    </row>
    <row r="55" ht="15" customHeight="1">
      <c r="A55" t="s" s="283">
        <v>716</v>
      </c>
      <c r="B55" s="54"/>
      <c r="C55" s="284"/>
      <c r="D55" s="284"/>
      <c r="E55" s="44"/>
    </row>
    <row r="56" ht="15" customHeight="1">
      <c r="A56" t="s" s="275">
        <v>193</v>
      </c>
      <c r="B56" t="s" s="285">
        <v>717</v>
      </c>
      <c r="C56" t="s" s="276">
        <v>718</v>
      </c>
      <c r="D56" t="s" s="276">
        <v>719</v>
      </c>
      <c r="E56" s="44"/>
    </row>
    <row r="57" ht="15" customHeight="1">
      <c r="A57" t="s" s="275">
        <v>194</v>
      </c>
      <c r="B57" t="s" s="285">
        <v>720</v>
      </c>
      <c r="C57" t="s" s="276">
        <v>721</v>
      </c>
      <c r="D57" t="s" s="276">
        <v>719</v>
      </c>
      <c r="E57" s="44"/>
    </row>
    <row r="58" ht="15" customHeight="1">
      <c r="A58" t="s" s="275">
        <v>195</v>
      </c>
      <c r="B58" t="s" s="285">
        <v>722</v>
      </c>
      <c r="C58" t="s" s="276">
        <v>723</v>
      </c>
      <c r="D58" t="s" s="276">
        <v>724</v>
      </c>
      <c r="E58" s="44"/>
    </row>
    <row r="59" ht="15" customHeight="1">
      <c r="A59" t="s" s="275">
        <v>196</v>
      </c>
      <c r="B59" t="s" s="285">
        <v>725</v>
      </c>
      <c r="C59" t="s" s="276">
        <v>726</v>
      </c>
      <c r="D59" t="s" s="276">
        <v>724</v>
      </c>
      <c r="E59" s="44"/>
    </row>
    <row r="60" ht="15" customHeight="1">
      <c r="A60" t="s" s="275">
        <v>727</v>
      </c>
      <c r="B60" t="s" s="285">
        <v>728</v>
      </c>
      <c r="C60" t="s" s="276">
        <v>729</v>
      </c>
      <c r="D60" t="s" s="276">
        <v>730</v>
      </c>
      <c r="E60" s="44"/>
    </row>
  </sheetData>
  <mergeCells count="2">
    <mergeCell ref="A1:D1"/>
    <mergeCell ref="A55:B55"/>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K39"/>
  <sheetViews>
    <sheetView workbookViewId="0" showGridLines="0" defaultGridColor="1"/>
  </sheetViews>
  <sheetFormatPr defaultColWidth="8.83333" defaultRowHeight="15" customHeight="1" outlineLevelRow="0" outlineLevelCol="0"/>
  <cols>
    <col min="1" max="1" width="4" style="286" customWidth="1"/>
    <col min="2" max="2" width="18" style="286" customWidth="1"/>
    <col min="3" max="3" width="55" style="286" customWidth="1"/>
    <col min="4" max="4" width="4" style="286" customWidth="1"/>
    <col min="5" max="5" width="18" style="286" customWidth="1"/>
    <col min="6" max="6" width="55" style="286" customWidth="1"/>
    <col min="7" max="11" width="8.85156" style="286" customWidth="1"/>
    <col min="12" max="16384" width="8.85156" style="286" customWidth="1"/>
  </cols>
  <sheetData>
    <row r="1" ht="40" customHeight="1">
      <c r="A1" t="s" s="287">
        <v>731</v>
      </c>
      <c r="B1" s="274"/>
      <c r="C1" s="32"/>
      <c r="D1" s="32"/>
      <c r="E1" s="32"/>
      <c r="F1" s="32"/>
      <c r="G1" s="32"/>
      <c r="H1" s="32"/>
      <c r="I1" s="32"/>
      <c r="J1" s="32"/>
      <c r="K1" s="32"/>
    </row>
    <row r="2" ht="13.55" customHeight="1">
      <c r="A2" s="288"/>
      <c r="B2" s="289"/>
      <c r="C2" s="32"/>
      <c r="D2" s="32"/>
      <c r="E2" s="289"/>
      <c r="F2" s="32"/>
      <c r="G2" s="32"/>
      <c r="H2" s="32"/>
      <c r="I2" s="32"/>
      <c r="J2" s="32"/>
      <c r="K2" s="32"/>
    </row>
    <row r="3" ht="19" customHeight="1">
      <c r="A3" s="33"/>
      <c r="B3" t="s" s="290">
        <v>732</v>
      </c>
      <c r="C3" s="291"/>
      <c r="D3" s="33"/>
      <c r="E3" t="s" s="290">
        <v>733</v>
      </c>
      <c r="F3" s="291"/>
      <c r="G3" s="32"/>
      <c r="H3" s="32"/>
      <c r="I3" s="32"/>
      <c r="J3" s="32"/>
      <c r="K3" s="32"/>
    </row>
    <row r="4" ht="31" customHeight="1">
      <c r="A4" s="39"/>
      <c r="B4" t="s" s="58">
        <v>734</v>
      </c>
      <c r="C4" t="s" s="257">
        <v>735</v>
      </c>
      <c r="D4" s="292"/>
      <c r="E4" t="s" s="64">
        <v>736</v>
      </c>
      <c r="F4" t="s" s="263">
        <v>737</v>
      </c>
      <c r="G4" s="44"/>
      <c r="H4" s="32"/>
      <c r="I4" s="32"/>
      <c r="J4" s="32"/>
      <c r="K4" s="32"/>
    </row>
    <row r="5" ht="31" customHeight="1">
      <c r="A5" s="39"/>
      <c r="B5" t="s" s="58">
        <v>738</v>
      </c>
      <c r="C5" t="s" s="257">
        <v>739</v>
      </c>
      <c r="D5" s="292"/>
      <c r="E5" t="s" s="64">
        <v>740</v>
      </c>
      <c r="F5" t="s" s="263">
        <v>741</v>
      </c>
      <c r="G5" s="44"/>
      <c r="H5" s="32"/>
      <c r="I5" s="32"/>
      <c r="J5" s="32"/>
      <c r="K5" s="32"/>
    </row>
    <row r="6" ht="17" customHeight="1">
      <c r="A6" s="39"/>
      <c r="B6" t="s" s="58">
        <v>742</v>
      </c>
      <c r="C6" t="s" s="257">
        <v>743</v>
      </c>
      <c r="D6" s="292"/>
      <c r="E6" t="s" s="64">
        <v>744</v>
      </c>
      <c r="F6" t="s" s="263">
        <v>745</v>
      </c>
      <c r="G6" s="44"/>
      <c r="H6" s="32"/>
      <c r="I6" s="32"/>
      <c r="J6" s="32"/>
      <c r="K6" s="32"/>
    </row>
    <row r="7" ht="31" customHeight="1">
      <c r="A7" s="39"/>
      <c r="B7" t="s" s="58">
        <v>746</v>
      </c>
      <c r="C7" t="s" s="257">
        <v>747</v>
      </c>
      <c r="D7" s="292"/>
      <c r="E7" t="s" s="64">
        <v>748</v>
      </c>
      <c r="F7" t="s" s="263">
        <v>749</v>
      </c>
      <c r="G7" s="44"/>
      <c r="H7" s="32"/>
      <c r="I7" s="32"/>
      <c r="J7" s="32"/>
      <c r="K7" s="32"/>
    </row>
    <row r="8" ht="17" customHeight="1">
      <c r="A8" s="39"/>
      <c r="B8" t="s" s="58">
        <v>750</v>
      </c>
      <c r="C8" t="s" s="257">
        <v>751</v>
      </c>
      <c r="D8" s="44"/>
      <c r="E8" s="73"/>
      <c r="F8" s="73"/>
      <c r="G8" s="32"/>
      <c r="H8" s="32"/>
      <c r="I8" s="32"/>
      <c r="J8" s="32"/>
      <c r="K8" s="32"/>
    </row>
    <row r="9" ht="17" customHeight="1">
      <c r="A9" s="39"/>
      <c r="B9" t="s" s="293">
        <v>752</v>
      </c>
      <c r="C9" t="s" s="294">
        <v>753</v>
      </c>
      <c r="D9" s="44"/>
      <c r="E9" s="32"/>
      <c r="F9" s="32"/>
      <c r="G9" s="32"/>
      <c r="H9" s="32"/>
      <c r="I9" s="32"/>
      <c r="J9" s="32"/>
      <c r="K9" s="32"/>
    </row>
    <row r="10" ht="13.55" customHeight="1">
      <c r="A10" s="32"/>
      <c r="B10" s="73"/>
      <c r="C10" s="73"/>
      <c r="D10" s="32"/>
      <c r="E10" s="32"/>
      <c r="F10" s="32"/>
      <c r="G10" s="32"/>
      <c r="H10" s="32"/>
      <c r="I10" s="32"/>
      <c r="J10" s="32"/>
      <c r="K10" s="32"/>
    </row>
    <row r="11" ht="13.55" customHeight="1">
      <c r="A11" s="32"/>
      <c r="B11" s="38"/>
      <c r="C11" s="38"/>
      <c r="D11" s="38"/>
      <c r="E11" s="38"/>
      <c r="F11" s="38"/>
      <c r="G11" s="32"/>
      <c r="H11" s="32"/>
      <c r="I11" s="32"/>
      <c r="J11" s="32"/>
      <c r="K11" s="32"/>
    </row>
    <row r="12" ht="21" customHeight="1">
      <c r="A12" s="39"/>
      <c r="B12" t="s" s="295">
        <v>754</v>
      </c>
      <c r="C12" s="56"/>
      <c r="D12" s="42"/>
      <c r="E12" s="42"/>
      <c r="F12" s="43"/>
      <c r="G12" s="44"/>
      <c r="H12" s="32"/>
      <c r="I12" s="32"/>
      <c r="J12" s="32"/>
      <c r="K12" s="32"/>
    </row>
    <row r="13" ht="16" customHeight="1">
      <c r="A13" s="39"/>
      <c r="B13" t="s" s="296">
        <v>755</v>
      </c>
      <c r="C13" s="56"/>
      <c r="D13" s="42"/>
      <c r="E13" s="42"/>
      <c r="F13" s="43"/>
      <c r="G13" s="44"/>
      <c r="H13" s="32"/>
      <c r="I13" s="32"/>
      <c r="J13" s="32"/>
      <c r="K13" s="32"/>
    </row>
    <row r="14" ht="16" customHeight="1">
      <c r="A14" s="39"/>
      <c r="B14" t="s" s="296">
        <v>756</v>
      </c>
      <c r="C14" s="56"/>
      <c r="D14" s="42"/>
      <c r="E14" s="42"/>
      <c r="F14" s="43"/>
      <c r="G14" s="44"/>
      <c r="H14" s="32"/>
      <c r="I14" s="32"/>
      <c r="J14" s="32"/>
      <c r="K14" s="32"/>
    </row>
    <row r="15" ht="16" customHeight="1">
      <c r="A15" s="39"/>
      <c r="B15" t="s" s="296">
        <v>757</v>
      </c>
      <c r="C15" s="56"/>
      <c r="D15" s="42"/>
      <c r="E15" s="42"/>
      <c r="F15" s="43"/>
      <c r="G15" s="44"/>
      <c r="H15" s="32"/>
      <c r="I15" s="32"/>
      <c r="J15" s="32"/>
      <c r="K15" s="32"/>
    </row>
    <row r="16" ht="16" customHeight="1">
      <c r="A16" s="39"/>
      <c r="B16" t="s" s="296">
        <v>758</v>
      </c>
      <c r="C16" s="56"/>
      <c r="D16" s="42"/>
      <c r="E16" s="42"/>
      <c r="F16" s="43"/>
      <c r="G16" s="44"/>
      <c r="H16" s="32"/>
      <c r="I16" s="32"/>
      <c r="J16" s="32"/>
      <c r="K16" s="32"/>
    </row>
    <row r="17" ht="16" customHeight="1">
      <c r="A17" s="39"/>
      <c r="B17" t="s" s="296">
        <v>759</v>
      </c>
      <c r="C17" s="56"/>
      <c r="D17" s="42"/>
      <c r="E17" s="42"/>
      <c r="F17" s="43"/>
      <c r="G17" s="44"/>
      <c r="H17" s="32"/>
      <c r="I17" s="32"/>
      <c r="J17" s="32"/>
      <c r="K17" s="32"/>
    </row>
    <row r="18" ht="16" customHeight="1">
      <c r="A18" s="39"/>
      <c r="B18" t="s" s="296">
        <v>760</v>
      </c>
      <c r="C18" s="56"/>
      <c r="D18" s="42"/>
      <c r="E18" s="42"/>
      <c r="F18" s="43"/>
      <c r="G18" s="44"/>
      <c r="H18" s="32"/>
      <c r="I18" s="32"/>
      <c r="J18" s="32"/>
      <c r="K18" s="32"/>
    </row>
    <row r="19" ht="16" customHeight="1">
      <c r="A19" s="39"/>
      <c r="B19" t="s" s="296">
        <v>761</v>
      </c>
      <c r="C19" s="56"/>
      <c r="D19" s="42"/>
      <c r="E19" s="42"/>
      <c r="F19" s="43"/>
      <c r="G19" s="44"/>
      <c r="H19" s="32"/>
      <c r="I19" s="32"/>
      <c r="J19" s="32"/>
      <c r="K19" s="32"/>
    </row>
    <row r="20" ht="16" customHeight="1">
      <c r="A20" s="39"/>
      <c r="B20" t="s" s="296">
        <v>762</v>
      </c>
      <c r="C20" s="56"/>
      <c r="D20" s="42"/>
      <c r="E20" s="42"/>
      <c r="F20" s="43"/>
      <c r="G20" s="44"/>
      <c r="H20" s="32"/>
      <c r="I20" s="32"/>
      <c r="J20" s="32"/>
      <c r="K20" s="32"/>
    </row>
    <row r="21" ht="13.55" customHeight="1">
      <c r="A21" s="32"/>
      <c r="B21" s="42"/>
      <c r="C21" s="42"/>
      <c r="D21" s="42"/>
      <c r="E21" s="42"/>
      <c r="F21" s="42"/>
      <c r="G21" s="38"/>
      <c r="H21" s="38"/>
      <c r="I21" s="38"/>
      <c r="J21" s="38"/>
      <c r="K21" s="38"/>
    </row>
    <row r="22" ht="20" customHeight="1">
      <c r="A22" s="39"/>
      <c r="B22" t="s" s="297">
        <v>763</v>
      </c>
      <c r="C22" s="56"/>
      <c r="D22" s="42"/>
      <c r="E22" s="42"/>
      <c r="F22" s="42"/>
      <c r="G22" s="42"/>
      <c r="H22" s="42"/>
      <c r="I22" s="42"/>
      <c r="J22" s="42"/>
      <c r="K22" s="43"/>
    </row>
    <row r="23" ht="16" customHeight="1">
      <c r="A23" s="39"/>
      <c r="B23" t="s" s="74">
        <v>74</v>
      </c>
      <c r="C23" t="s" s="74">
        <v>63</v>
      </c>
      <c r="D23" t="s" s="74">
        <v>764</v>
      </c>
      <c r="E23" t="s" s="74">
        <v>765</v>
      </c>
      <c r="F23" t="s" s="74">
        <v>154</v>
      </c>
      <c r="G23" t="s" s="74">
        <v>155</v>
      </c>
      <c r="H23" t="s" s="74">
        <v>156</v>
      </c>
      <c r="I23" t="s" s="74">
        <v>157</v>
      </c>
      <c r="J23" t="s" s="74">
        <v>592</v>
      </c>
      <c r="K23" t="s" s="74">
        <v>159</v>
      </c>
    </row>
    <row r="24" ht="16" customHeight="1">
      <c r="A24" s="39"/>
      <c r="B24" t="s" s="75">
        <v>160</v>
      </c>
      <c r="C24" t="s" s="298">
        <v>68</v>
      </c>
      <c r="D24" s="299">
        <v>495</v>
      </c>
      <c r="E24" s="299">
        <v>485</v>
      </c>
      <c r="F24" s="299">
        <v>58</v>
      </c>
      <c r="G24" s="299">
        <v>80</v>
      </c>
      <c r="H24" s="300">
        <v>643</v>
      </c>
      <c r="I24" t="s" s="301">
        <v>161</v>
      </c>
      <c r="J24" t="s" s="298">
        <v>79</v>
      </c>
      <c r="K24" t="s" s="298">
        <v>162</v>
      </c>
    </row>
    <row r="25" ht="16" customHeight="1">
      <c r="A25" s="39"/>
      <c r="B25" t="s" s="79">
        <v>163</v>
      </c>
      <c r="C25" t="s" s="302">
        <v>22</v>
      </c>
      <c r="D25" s="303">
        <v>492</v>
      </c>
      <c r="E25" s="303">
        <v>482</v>
      </c>
      <c r="F25" s="303">
        <v>58</v>
      </c>
      <c r="G25" s="303">
        <v>80</v>
      </c>
      <c r="H25" s="304">
        <v>634</v>
      </c>
      <c r="I25" t="s" s="305">
        <v>164</v>
      </c>
      <c r="J25" t="s" s="302">
        <v>84</v>
      </c>
      <c r="K25" t="s" s="302">
        <v>165</v>
      </c>
    </row>
    <row r="26" ht="16" customHeight="1">
      <c r="A26" s="39"/>
      <c r="B26" t="s" s="83">
        <v>166</v>
      </c>
      <c r="C26" t="s" s="285">
        <v>71</v>
      </c>
      <c r="D26" s="306">
        <v>483</v>
      </c>
      <c r="E26" s="306">
        <v>473</v>
      </c>
      <c r="F26" s="306">
        <v>56</v>
      </c>
      <c r="G26" s="306">
        <v>80</v>
      </c>
      <c r="H26" s="307">
        <v>623</v>
      </c>
      <c r="I26" t="s" s="308">
        <v>167</v>
      </c>
      <c r="J26" t="s" s="285">
        <v>88</v>
      </c>
      <c r="K26" t="s" s="285">
        <v>168</v>
      </c>
    </row>
    <row r="27" ht="16" customHeight="1">
      <c r="A27" s="39"/>
      <c r="B27" t="s" s="87">
        <v>169</v>
      </c>
      <c r="C27" t="s" s="309">
        <v>69</v>
      </c>
      <c r="D27" s="310">
        <v>472</v>
      </c>
      <c r="E27" s="310">
        <v>462</v>
      </c>
      <c r="F27" s="310">
        <v>55</v>
      </c>
      <c r="G27" s="310">
        <v>80</v>
      </c>
      <c r="H27" s="311">
        <v>613</v>
      </c>
      <c r="I27" t="s" s="312">
        <v>170</v>
      </c>
      <c r="J27" t="s" s="309">
        <v>93</v>
      </c>
      <c r="K27" t="s" s="309">
        <v>171</v>
      </c>
    </row>
    <row r="28" ht="16" customHeight="1">
      <c r="A28" s="39"/>
      <c r="B28" t="s" s="91">
        <v>172</v>
      </c>
      <c r="C28" t="s" s="313">
        <v>70</v>
      </c>
      <c r="D28" s="314">
        <v>468</v>
      </c>
      <c r="E28" s="314">
        <v>458</v>
      </c>
      <c r="F28" s="314">
        <v>55</v>
      </c>
      <c r="G28" s="314">
        <v>80</v>
      </c>
      <c r="H28" s="315">
        <v>603</v>
      </c>
      <c r="I28" t="s" s="316">
        <v>173</v>
      </c>
      <c r="J28" t="s" s="313">
        <v>97</v>
      </c>
      <c r="K28" t="s" s="313">
        <v>174</v>
      </c>
    </row>
    <row r="29" ht="16" customHeight="1">
      <c r="A29" s="39"/>
      <c r="B29" t="s" s="95">
        <v>175</v>
      </c>
      <c r="C29" t="s" s="317">
        <v>72</v>
      </c>
      <c r="D29" s="318">
        <v>465</v>
      </c>
      <c r="E29" s="318">
        <v>455</v>
      </c>
      <c r="F29" s="318">
        <v>52</v>
      </c>
      <c r="G29" s="318">
        <v>68</v>
      </c>
      <c r="H29" s="319">
        <v>588</v>
      </c>
      <c r="I29" t="s" s="320">
        <v>176</v>
      </c>
      <c r="J29" t="s" s="317">
        <v>101</v>
      </c>
      <c r="K29" t="s" s="317">
        <v>177</v>
      </c>
    </row>
    <row r="30" ht="16" customHeight="1">
      <c r="A30" s="39"/>
      <c r="B30" t="s" s="99">
        <v>178</v>
      </c>
      <c r="C30" t="s" s="321">
        <v>71</v>
      </c>
      <c r="D30" s="322">
        <v>451</v>
      </c>
      <c r="E30" s="322">
        <v>441</v>
      </c>
      <c r="F30" s="322">
        <v>50</v>
      </c>
      <c r="G30" s="322">
        <v>64</v>
      </c>
      <c r="H30" s="323">
        <v>569</v>
      </c>
      <c r="I30" t="s" s="324">
        <v>179</v>
      </c>
      <c r="J30" t="s" s="321">
        <v>106</v>
      </c>
      <c r="K30" t="s" s="321">
        <v>180</v>
      </c>
    </row>
    <row r="31" ht="16" customHeight="1">
      <c r="A31" s="39"/>
      <c r="B31" t="s" s="103">
        <v>181</v>
      </c>
      <c r="C31" t="s" s="325">
        <v>69</v>
      </c>
      <c r="D31" s="326">
        <v>431</v>
      </c>
      <c r="E31" s="326">
        <v>421</v>
      </c>
      <c r="F31" s="326">
        <v>50</v>
      </c>
      <c r="G31" s="326">
        <v>64</v>
      </c>
      <c r="H31" s="327">
        <v>551</v>
      </c>
      <c r="I31" t="s" s="328">
        <v>182</v>
      </c>
      <c r="J31" t="s" s="325">
        <v>110</v>
      </c>
      <c r="K31" t="s" s="325">
        <v>183</v>
      </c>
    </row>
    <row r="32" ht="16" customHeight="1">
      <c r="A32" s="39"/>
      <c r="B32" t="s" s="107">
        <v>184</v>
      </c>
      <c r="C32" t="s" s="329">
        <v>70</v>
      </c>
      <c r="D32" s="330">
        <v>426</v>
      </c>
      <c r="E32" s="330">
        <v>416</v>
      </c>
      <c r="F32" s="330">
        <v>50</v>
      </c>
      <c r="G32" s="330">
        <v>60</v>
      </c>
      <c r="H32" s="331">
        <v>536</v>
      </c>
      <c r="I32" t="s" s="332">
        <v>185</v>
      </c>
      <c r="J32" t="s" s="329">
        <v>115</v>
      </c>
      <c r="K32" t="s" s="329">
        <v>186</v>
      </c>
    </row>
    <row r="33" ht="16" customHeight="1">
      <c r="A33" s="39"/>
      <c r="B33" t="s" s="111">
        <v>187</v>
      </c>
      <c r="C33" t="s" s="333">
        <v>188</v>
      </c>
      <c r="D33" s="334">
        <v>414</v>
      </c>
      <c r="E33" s="334">
        <v>404</v>
      </c>
      <c r="F33" s="334">
        <v>50</v>
      </c>
      <c r="G33" s="334">
        <v>60</v>
      </c>
      <c r="H33" s="335">
        <v>520</v>
      </c>
      <c r="I33" t="s" s="336">
        <v>189</v>
      </c>
      <c r="J33" t="s" s="333">
        <v>120</v>
      </c>
      <c r="K33" t="s" s="333">
        <v>190</v>
      </c>
    </row>
    <row r="34" ht="16" customHeight="1">
      <c r="A34" s="39"/>
      <c r="B34" s="337"/>
      <c r="C34" s="117"/>
      <c r="D34" s="73"/>
      <c r="E34" s="73"/>
      <c r="F34" s="73"/>
      <c r="G34" s="73"/>
      <c r="H34" s="73"/>
      <c r="I34" s="73"/>
      <c r="J34" s="73"/>
      <c r="K34" s="73"/>
    </row>
    <row r="35" ht="68" customHeight="1">
      <c r="A35" s="39"/>
      <c r="B35" t="s" s="296">
        <v>766</v>
      </c>
      <c r="C35" s="127"/>
      <c r="D35" s="38"/>
      <c r="E35" s="38"/>
      <c r="F35" s="38"/>
      <c r="G35" s="32"/>
      <c r="H35" s="32"/>
      <c r="I35" s="32"/>
      <c r="J35" s="32"/>
      <c r="K35" s="32"/>
    </row>
    <row r="36" ht="16" customHeight="1">
      <c r="A36" s="39"/>
      <c r="B36" t="s" s="296">
        <v>767</v>
      </c>
      <c r="C36" s="56"/>
      <c r="D36" s="42"/>
      <c r="E36" s="42"/>
      <c r="F36" s="43"/>
      <c r="G36" s="44"/>
      <c r="H36" s="32"/>
      <c r="I36" s="32"/>
      <c r="J36" s="32"/>
      <c r="K36" s="32"/>
    </row>
    <row r="37" ht="16" customHeight="1">
      <c r="A37" s="39"/>
      <c r="B37" t="s" s="296">
        <v>768</v>
      </c>
      <c r="C37" s="56"/>
      <c r="D37" s="42"/>
      <c r="E37" s="42"/>
      <c r="F37" s="43"/>
      <c r="G37" s="44"/>
      <c r="H37" s="32"/>
      <c r="I37" s="32"/>
      <c r="J37" s="32"/>
      <c r="K37" s="32"/>
    </row>
    <row r="38" ht="16" customHeight="1">
      <c r="A38" s="39"/>
      <c r="B38" t="s" s="296">
        <v>769</v>
      </c>
      <c r="C38" s="56"/>
      <c r="D38" s="42"/>
      <c r="E38" s="42"/>
      <c r="F38" s="43"/>
      <c r="G38" s="44"/>
      <c r="H38" s="32"/>
      <c r="I38" s="32"/>
      <c r="J38" s="32"/>
      <c r="K38" s="32"/>
    </row>
    <row r="39" ht="16" customHeight="1">
      <c r="A39" s="39"/>
      <c r="B39" t="s" s="296">
        <v>770</v>
      </c>
      <c r="C39" s="56"/>
      <c r="D39" s="42"/>
      <c r="E39" s="42"/>
      <c r="F39" s="43"/>
      <c r="G39" s="44"/>
      <c r="H39" s="32"/>
      <c r="I39" s="32"/>
      <c r="J39" s="32"/>
      <c r="K39" s="32"/>
    </row>
  </sheetData>
  <mergeCells count="17">
    <mergeCell ref="B16:F16"/>
    <mergeCell ref="B3:C3"/>
    <mergeCell ref="B18:F18"/>
    <mergeCell ref="B12:F12"/>
    <mergeCell ref="B39:F39"/>
    <mergeCell ref="B14:F14"/>
    <mergeCell ref="B17:F17"/>
    <mergeCell ref="B13:F13"/>
    <mergeCell ref="B38:F38"/>
    <mergeCell ref="B22:K22"/>
    <mergeCell ref="B19:F19"/>
    <mergeCell ref="B37:F37"/>
    <mergeCell ref="B20:F20"/>
    <mergeCell ref="B15:F15"/>
    <mergeCell ref="A1:F1"/>
    <mergeCell ref="B36:F36"/>
    <mergeCell ref="E3:F3"/>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